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igodance/Dropbox/FRI_STUDIO_Cloud/NOD/NOD_003_01_Website/NOD_Web_Contenuti/NOD_Trasparenza/NOD_Trasparenza_Allegati/NOD_Bandi_e_contratti/Band-e_contratti_DEF/"/>
    </mc:Choice>
  </mc:AlternateContent>
  <xr:revisionPtr revIDLastSave="0" documentId="13_ncr:1_{89C9FAC5-27B5-9D40-825E-BFA859A85B22}" xr6:coauthVersionLast="47" xr6:coauthVersionMax="47" xr10:uidLastSave="{00000000-0000-0000-0000-000000000000}"/>
  <bookViews>
    <workbookView xWindow="-460" yWindow="-22800" windowWidth="35840" windowHeight="21900" xr2:uid="{BF8F1FDE-04AB-4864-8689-306A521D9886}"/>
  </bookViews>
  <sheets>
    <sheet name="determine 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2" l="1"/>
  <c r="F42" i="2"/>
  <c r="I41" i="2"/>
  <c r="H41" i="2"/>
  <c r="F41" i="2"/>
  <c r="I40" i="2"/>
  <c r="H40" i="2"/>
  <c r="F40" i="2"/>
  <c r="I39" i="2"/>
  <c r="H39" i="2"/>
  <c r="F39" i="2"/>
  <c r="I38" i="2"/>
  <c r="H38" i="2"/>
  <c r="F38" i="2"/>
  <c r="I37" i="2"/>
  <c r="H37" i="2"/>
  <c r="F37" i="2"/>
  <c r="I36" i="2"/>
  <c r="H36" i="2"/>
  <c r="F36" i="2"/>
  <c r="I35" i="2"/>
  <c r="H35" i="2"/>
  <c r="F35" i="2"/>
  <c r="I34" i="2"/>
  <c r="H34" i="2"/>
  <c r="F34" i="2"/>
  <c r="I33" i="2"/>
  <c r="H33" i="2"/>
  <c r="F33" i="2"/>
  <c r="I32" i="2"/>
  <c r="H32" i="2"/>
  <c r="F32" i="2"/>
  <c r="I31" i="2"/>
  <c r="H31" i="2"/>
  <c r="F31" i="2"/>
  <c r="I30" i="2"/>
  <c r="H30" i="2"/>
  <c r="F30" i="2"/>
  <c r="H29" i="2"/>
  <c r="F29" i="2"/>
  <c r="I28" i="2"/>
  <c r="H28" i="2"/>
  <c r="F28" i="2"/>
  <c r="I27" i="2"/>
  <c r="H27" i="2"/>
  <c r="F27" i="2"/>
  <c r="I26" i="2"/>
  <c r="H26" i="2"/>
  <c r="F26" i="2"/>
  <c r="I25" i="2"/>
  <c r="H25" i="2"/>
  <c r="F25" i="2"/>
  <c r="H24" i="2"/>
  <c r="F24" i="2"/>
  <c r="I23" i="2"/>
  <c r="H23" i="2"/>
  <c r="F23" i="2"/>
  <c r="I22" i="2"/>
  <c r="H22" i="2"/>
  <c r="F22" i="2"/>
  <c r="I21" i="2"/>
  <c r="H21" i="2"/>
  <c r="F21" i="2"/>
  <c r="I20" i="2"/>
  <c r="H20" i="2"/>
  <c r="F20" i="2"/>
  <c r="H19" i="2"/>
  <c r="F19" i="2"/>
  <c r="I18" i="2"/>
  <c r="H18" i="2"/>
  <c r="F18" i="2"/>
  <c r="I17" i="2"/>
  <c r="H17" i="2"/>
  <c r="F17" i="2"/>
  <c r="I16" i="2"/>
  <c r="H16" i="2"/>
  <c r="F16" i="2"/>
  <c r="I15" i="2"/>
  <c r="H15" i="2"/>
  <c r="F15" i="2"/>
  <c r="I14" i="2"/>
  <c r="H14" i="2"/>
  <c r="F14" i="2"/>
  <c r="I13" i="2"/>
  <c r="H13" i="2"/>
  <c r="F13" i="2"/>
  <c r="I12" i="2"/>
  <c r="H12" i="2"/>
  <c r="F12" i="2"/>
  <c r="I11" i="2"/>
  <c r="H11" i="2"/>
  <c r="F11" i="2"/>
  <c r="I10" i="2"/>
  <c r="H10" i="2"/>
  <c r="F10" i="2"/>
  <c r="I9" i="2"/>
  <c r="H9" i="2"/>
  <c r="F9" i="2"/>
  <c r="H8" i="2"/>
  <c r="I8" i="2" s="1"/>
  <c r="F8" i="2"/>
  <c r="H7" i="2"/>
  <c r="I7" i="2" s="1"/>
  <c r="F7" i="2"/>
  <c r="H6" i="2"/>
  <c r="I6" i="2" s="1"/>
  <c r="F6" i="2"/>
  <c r="H5" i="2"/>
  <c r="I5" i="2" s="1"/>
  <c r="F5" i="2"/>
  <c r="H4" i="2"/>
  <c r="I4" i="2" s="1"/>
  <c r="F4" i="2"/>
  <c r="I3" i="2"/>
  <c r="H3" i="2"/>
  <c r="F3" i="2"/>
</calcChain>
</file>

<file path=xl/sharedStrings.xml><?xml version="1.0" encoding="utf-8"?>
<sst xmlns="http://schemas.openxmlformats.org/spreadsheetml/2006/main" count="288" uniqueCount="200">
  <si>
    <t>Oggetto</t>
  </si>
  <si>
    <t>Num CIG</t>
  </si>
  <si>
    <t>Modalita di attribuzione e modalita di selezione</t>
  </si>
  <si>
    <t>Durata</t>
  </si>
  <si>
    <t>Importo liquidato</t>
  </si>
  <si>
    <t xml:space="preserve">Importo </t>
  </si>
  <si>
    <t>n.ordine</t>
  </si>
  <si>
    <t>Determina n.</t>
  </si>
  <si>
    <t>02/22</t>
  </si>
  <si>
    <t>11/2023</t>
  </si>
  <si>
    <t>Affidamento diretto</t>
  </si>
  <si>
    <t>sino al 31/12/2023</t>
  </si>
  <si>
    <t>04-22</t>
  </si>
  <si>
    <t>07/2023</t>
  </si>
  <si>
    <t>sino al 27/02/2023</t>
  </si>
  <si>
    <t>07/22</t>
  </si>
  <si>
    <t>02/2023</t>
  </si>
  <si>
    <t>01/2023</t>
  </si>
  <si>
    <t>04/2023</t>
  </si>
  <si>
    <t>24/11/2022-31/01/2023</t>
  </si>
  <si>
    <t>03/2023</t>
  </si>
  <si>
    <t>sino al 22/02/2024</t>
  </si>
  <si>
    <t>05/2023</t>
  </si>
  <si>
    <t>sino al 31/03/2023</t>
  </si>
  <si>
    <t>06/2023</t>
  </si>
  <si>
    <t>13/2023</t>
  </si>
  <si>
    <t>triennale 2023-2024-2025</t>
  </si>
  <si>
    <t>12/2023</t>
  </si>
  <si>
    <t>08/2023</t>
  </si>
  <si>
    <t>09/2023</t>
  </si>
  <si>
    <t>triennale 2022-2023-2024-2025</t>
  </si>
  <si>
    <t>10/2023</t>
  </si>
  <si>
    <t>14/2023</t>
  </si>
  <si>
    <t>anno 2023</t>
  </si>
  <si>
    <t>15/2023</t>
  </si>
  <si>
    <t>cancelleria</t>
  </si>
  <si>
    <t>16/2023</t>
  </si>
  <si>
    <t>sino al 24/05/2024</t>
  </si>
  <si>
    <t>18/2023</t>
  </si>
  <si>
    <t>19/2023</t>
  </si>
  <si>
    <t>consegna luglio 2023</t>
  </si>
  <si>
    <t>20/2023</t>
  </si>
  <si>
    <t>17/2023</t>
  </si>
  <si>
    <t>22/2023</t>
  </si>
  <si>
    <t>quadriennale ann 2023-2024-2025-2026</t>
  </si>
  <si>
    <t>25/2023</t>
  </si>
  <si>
    <t>sino al 30/09/2023</t>
  </si>
  <si>
    <t>26/2023</t>
  </si>
  <si>
    <t>sino al 27/11/2023</t>
  </si>
  <si>
    <t>57/2023</t>
  </si>
  <si>
    <t>del 10/7/2023</t>
  </si>
  <si>
    <t>21/2023</t>
  </si>
  <si>
    <t>58/2023</t>
  </si>
  <si>
    <t>59/2023</t>
  </si>
  <si>
    <t>consegna del 24/7/2023</t>
  </si>
  <si>
    <t>60/2023</t>
  </si>
  <si>
    <t>sino 31/12/2025</t>
  </si>
  <si>
    <t>61/2023</t>
  </si>
  <si>
    <t>27/2023</t>
  </si>
  <si>
    <t>63/2023</t>
  </si>
  <si>
    <t>del 19/09/2023</t>
  </si>
  <si>
    <t>28/2023</t>
  </si>
  <si>
    <t>62/2023</t>
  </si>
  <si>
    <t>del 12/09/2023</t>
  </si>
  <si>
    <t>29/2023</t>
  </si>
  <si>
    <t>65/2023</t>
  </si>
  <si>
    <t>del 03/08/2022</t>
  </si>
  <si>
    <t>30/2023</t>
  </si>
  <si>
    <t>64/2023</t>
  </si>
  <si>
    <t>del 15/09/2023</t>
  </si>
  <si>
    <t>31/2023</t>
  </si>
  <si>
    <t>32/2023</t>
  </si>
  <si>
    <t>33/2023</t>
  </si>
  <si>
    <t>66/2023</t>
  </si>
  <si>
    <t>uscita del 29/9/2023</t>
  </si>
  <si>
    <t>34/2023</t>
  </si>
  <si>
    <t>67/2023</t>
  </si>
  <si>
    <t>sino al 30/11/2023</t>
  </si>
  <si>
    <t>ecs-nodes.eu</t>
  </si>
  <si>
    <t>Determina</t>
  </si>
  <si>
    <t>35/2023</t>
  </si>
  <si>
    <t>92/2023</t>
  </si>
  <si>
    <t>sino al 31/12/2025</t>
  </si>
  <si>
    <t>36/2023</t>
  </si>
  <si>
    <t>37/2023</t>
  </si>
  <si>
    <t>69/2023</t>
  </si>
  <si>
    <t>del 01/10/2023</t>
  </si>
  <si>
    <t>38/2023</t>
  </si>
  <si>
    <t>94/2023</t>
  </si>
  <si>
    <t>13/10/2023 e 13/11/2023</t>
  </si>
  <si>
    <t>45/2023</t>
  </si>
  <si>
    <t>96/2023</t>
  </si>
  <si>
    <t>del 30/11/2023</t>
  </si>
  <si>
    <t>Piano anticorruzione - incarico triennale per la formazione della piano anticorruzione e trasparenza</t>
  </si>
  <si>
    <t>Consulente del Lavoro (incarico triennale)</t>
  </si>
  <si>
    <t>Servizio esterno di supporto alla predisposizione Business Plan</t>
  </si>
  <si>
    <t>Acquisto dei dispositivi personali (pc, schermo, mouse)</t>
  </si>
  <si>
    <t xml:space="preserve">Servizio di supporto alla selezione del responsabile amministrativo dell’HUB </t>
  </si>
  <si>
    <t>Assicurazione RTC/RCO</t>
  </si>
  <si>
    <t>Consulenza specialistica per lo studio, declinazione e realizzazione di una brand/visual identity e la creazione di un portale web per l’ecosistema NODES per dare adeguata diffusione e promozione del progetto NODES, anche online, sia web che social</t>
  </si>
  <si>
    <t>Procedura acquisti &lt;€40,000 - avv. Massari</t>
  </si>
  <si>
    <t>Servizio legale per la preparazione dele Regolamento HUB, revisione ed integrazione dei modelli contrattuali per gli Accordi Hub-Spoke e Spoke-Soggetti Affiliati.</t>
  </si>
  <si>
    <t>Revisore (nomina sino al bilancio 31/12/2024)</t>
  </si>
  <si>
    <t>Revisore Presidente (nomina sino al bilancio 31/12/2024)</t>
  </si>
  <si>
    <t>Controllo di gestione 2023</t>
  </si>
  <si>
    <t>Assicurazione D&amp;O</t>
  </si>
  <si>
    <t>TIcket restaurant</t>
  </si>
  <si>
    <t>Arredi ufficio</t>
  </si>
  <si>
    <t>Azioni di comunicazione e disseminazione del progetto NODES</t>
  </si>
  <si>
    <t xml:space="preserve">GDPR e Cyber </t>
  </si>
  <si>
    <t>Formazione regolamento auditing</t>
  </si>
  <si>
    <t>Redazione Mod. Organizzazione e Gestione D. Lgs 231/2001</t>
  </si>
  <si>
    <t>Catering per general Assembly</t>
  </si>
  <si>
    <t>Location per General Assembly</t>
  </si>
  <si>
    <t>Cellulare Iphone</t>
  </si>
  <si>
    <t xml:space="preserve">Consulenza specialistica in materia di rettifica dei Bandi a Cascata dell’Ecosistema  e modello ATS per i Bandi a Cascata </t>
  </si>
  <si>
    <t>Fornitura e stampa totem roll up, formato 80x200 cm</t>
  </si>
  <si>
    <t>Catering per evento bandi a Cascata</t>
  </si>
  <si>
    <t>Autentica notarile</t>
  </si>
  <si>
    <t>Gadget per eventi - spille</t>
  </si>
  <si>
    <t>Gadget per eventi - matite</t>
  </si>
  <si>
    <t>Gadget per eventi - block notes</t>
  </si>
  <si>
    <t>Disseminazione iniziative ecosistema Nodes – Inserto Nord Ovest</t>
  </si>
  <si>
    <t xml:space="preserve">Disseminazione iniziative ecosistema Nodes </t>
  </si>
  <si>
    <t>Contratto di Licenza d'Uso e Fornitura di Servizi programma gestionale</t>
  </si>
  <si>
    <t>Dépliant A5 istituzionale / spoke</t>
  </si>
  <si>
    <t>PC e monitor per risorsa bandi a cascata</t>
  </si>
  <si>
    <t>Catering corso e poc</t>
  </si>
  <si>
    <t>Studio Musso STP a RL</t>
  </si>
  <si>
    <t>DBLC Srl</t>
  </si>
  <si>
    <t>Corner srl</t>
  </si>
  <si>
    <t>Frigorosso di Sara Merialdi &amp; Luca Agostino snc</t>
  </si>
  <si>
    <t>Ubaldi Alessio</t>
  </si>
  <si>
    <t>Barosio Vittorio</t>
  </si>
  <si>
    <t>Errebian S.p.a. </t>
  </si>
  <si>
    <t>Zurich Insurance Plc</t>
  </si>
  <si>
    <t>Edenred Italia srl</t>
  </si>
  <si>
    <t>Quadrifoglio Sistemi d'arredo spa</t>
  </si>
  <si>
    <t>Fondazione Piemonte Innova</t>
  </si>
  <si>
    <t>Micale Alessio</t>
  </si>
  <si>
    <t>Fissore Giuseppe</t>
  </si>
  <si>
    <t>Terra srl</t>
  </si>
  <si>
    <t>Praxi Spa</t>
  </si>
  <si>
    <t>Experta Business Solutions SRL</t>
  </si>
  <si>
    <t>Negro Barbara</t>
  </si>
  <si>
    <t>Maggioli Spa</t>
  </si>
  <si>
    <t>PRS Srl Impresa sociale</t>
  </si>
  <si>
    <t>Piovano Luca Giuseppe</t>
  </si>
  <si>
    <t>Studio Dott. Comm. RAYNERI &amp; Ass.</t>
  </si>
  <si>
    <t>Minella, Piovano, Castagnini SRL</t>
  </si>
  <si>
    <t>Centrocopie srl</t>
  </si>
  <si>
    <t>Dolci e Sapori srl</t>
  </si>
  <si>
    <t>Notaio Bima</t>
  </si>
  <si>
    <t>Customize Srl</t>
  </si>
  <si>
    <t>G &amp; D GROUP S.R.L.</t>
  </si>
  <si>
    <t>FLYERALARM SRL</t>
  </si>
  <si>
    <t>Il Sole 24 ore</t>
  </si>
  <si>
    <t>A. Manzoni &amp; C. S.p.A. - GEDI Gruppo Editoriale S.p.A.</t>
  </si>
  <si>
    <t>Elexys srl</t>
  </si>
  <si>
    <t xml:space="preserve">BAKER TILLY WCT S.R.L. </t>
  </si>
  <si>
    <t>Consulenza fiscale (incarico triennale)</t>
  </si>
  <si>
    <t>Acquisto toner e cancelleria</t>
  </si>
  <si>
    <t>Catering per general assembly</t>
  </si>
  <si>
    <t>determina 11/23</t>
  </si>
  <si>
    <t>determina 7/23</t>
  </si>
  <si>
    <t>determina 2/23</t>
  </si>
  <si>
    <t>determina 1/23</t>
  </si>
  <si>
    <t>determina 4/23</t>
  </si>
  <si>
    <t>determina 3/23</t>
  </si>
  <si>
    <t>determina 5/23</t>
  </si>
  <si>
    <t>determina 6/23</t>
  </si>
  <si>
    <t>determina 13/23</t>
  </si>
  <si>
    <t>determina 12/23</t>
  </si>
  <si>
    <t>determina 9/23</t>
  </si>
  <si>
    <t xml:space="preserve">determina 8/23 </t>
  </si>
  <si>
    <t>determina 14/23</t>
  </si>
  <si>
    <t>determina 10/23</t>
  </si>
  <si>
    <t>determina 15/23</t>
  </si>
  <si>
    <t>determina 16/23</t>
  </si>
  <si>
    <t>determina 18/23</t>
  </si>
  <si>
    <t>determina 19/23</t>
  </si>
  <si>
    <t>determina 20/23</t>
  </si>
  <si>
    <t>determina 22/23</t>
  </si>
  <si>
    <t>determina 25/23</t>
  </si>
  <si>
    <t>determina 26/23</t>
  </si>
  <si>
    <t>determina 57/23</t>
  </si>
  <si>
    <t>determina 58/23</t>
  </si>
  <si>
    <t>determina 59/23</t>
  </si>
  <si>
    <t>determina 60/23</t>
  </si>
  <si>
    <t>determina 61/2023</t>
  </si>
  <si>
    <t>determina 63/2023</t>
  </si>
  <si>
    <t>determina 62/2023</t>
  </si>
  <si>
    <t>determina 65/2023</t>
  </si>
  <si>
    <t>determina 64/2023</t>
  </si>
  <si>
    <t>determina 66/2023</t>
  </si>
  <si>
    <t>determina 67/2023</t>
  </si>
  <si>
    <t>determina 92/2023</t>
  </si>
  <si>
    <t>determina 69/2023</t>
  </si>
  <si>
    <t>determina 94/2023</t>
  </si>
  <si>
    <t>determina 96/2023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</si>
</sst>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family val="2"/>
    </font>
    <font>
      <sz val="10"/>
      <name val="Corbel"/>
      <family val="2"/>
    </font>
    <font>
      <b/>
      <sz val="10"/>
      <color rgb="FFFFFFFF"/>
      <name val="Century Gothic"/>
      <family val="2"/>
    </font>
    <font>
      <sz val="10"/>
      <name val="Arial"/>
      <family val="2"/>
    </font>
    <font>
      <b/>
      <sz val="10"/>
      <color rgb="FFFFFFFF"/>
      <name val="Corbel"/>
      <family val="2"/>
    </font>
    <font>
      <sz val="16"/>
      <color theme="1"/>
      <name val="Eurostile"/>
    </font>
    <font>
      <b/>
      <sz val="11"/>
      <color theme="1"/>
      <name val="Corbel"/>
      <family val="2"/>
    </font>
    <font>
      <sz val="10"/>
      <color rgb="FF6F6E6E"/>
      <name val="Arial"/>
      <family val="2"/>
    </font>
    <font>
      <sz val="8"/>
      <color theme="1"/>
      <name val="Corbe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85A7D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 wrapText="1" readingOrder="1"/>
    </xf>
    <xf numFmtId="1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49" fontId="1" fillId="0" borderId="2" xfId="0" applyNumberFormat="1" applyFont="1" applyBorder="1" applyAlignment="1">
      <alignment horizontal="left" wrapText="1"/>
    </xf>
    <xf numFmtId="49" fontId="1" fillId="0" borderId="2" xfId="0" quotePrefix="1" applyNumberFormat="1" applyFont="1" applyBorder="1" applyAlignment="1">
      <alignment horizontal="left" wrapText="1"/>
    </xf>
    <xf numFmtId="0" fontId="1" fillId="0" borderId="2" xfId="0" applyFont="1" applyBorder="1"/>
    <xf numFmtId="43" fontId="1" fillId="0" borderId="2" xfId="1" applyFont="1" applyBorder="1"/>
    <xf numFmtId="14" fontId="1" fillId="0" borderId="2" xfId="0" quotePrefix="1" applyNumberFormat="1" applyFont="1" applyBorder="1"/>
    <xf numFmtId="0" fontId="1" fillId="0" borderId="2" xfId="0" quotePrefix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left" wrapText="1"/>
    </xf>
    <xf numFmtId="14" fontId="1" fillId="0" borderId="2" xfId="0" quotePrefix="1" applyNumberFormat="1" applyFont="1" applyBorder="1" applyAlignment="1">
      <alignment horizontal="left" wrapText="1"/>
    </xf>
    <xf numFmtId="14" fontId="1" fillId="0" borderId="2" xfId="0" quotePrefix="1" applyNumberFormat="1" applyFont="1" applyBorder="1" applyAlignment="1">
      <alignment horizontal="left"/>
    </xf>
    <xf numFmtId="14" fontId="1" fillId="0" borderId="2" xfId="0" applyNumberFormat="1" applyFont="1" applyBorder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43" fontId="1" fillId="0" borderId="2" xfId="1" applyFont="1" applyFill="1" applyBorder="1"/>
    <xf numFmtId="0" fontId="1" fillId="0" borderId="4" xfId="0" quotePrefix="1" applyFont="1" applyBorder="1" applyAlignment="1">
      <alignment horizontal="left" wrapText="1"/>
    </xf>
    <xf numFmtId="14" fontId="1" fillId="0" borderId="4" xfId="0" quotePrefix="1" applyNumberFormat="1" applyFont="1" applyBorder="1"/>
    <xf numFmtId="14" fontId="1" fillId="0" borderId="4" xfId="0" applyNumberFormat="1" applyFont="1" applyBorder="1" applyAlignment="1">
      <alignment horizontal="left"/>
    </xf>
    <xf numFmtId="0" fontId="1" fillId="0" borderId="4" xfId="0" applyFont="1" applyBorder="1"/>
    <xf numFmtId="43" fontId="1" fillId="0" borderId="4" xfId="1" applyFont="1" applyBorder="1"/>
    <xf numFmtId="17" fontId="1" fillId="0" borderId="2" xfId="0" applyNumberFormat="1" applyFont="1" applyBorder="1"/>
    <xf numFmtId="0" fontId="1" fillId="0" borderId="2" xfId="0" quotePrefix="1" applyFont="1" applyBorder="1"/>
    <xf numFmtId="0" fontId="6" fillId="0" borderId="0" xfId="0" applyFont="1" applyAlignment="1">
      <alignment horizontal="center" vertical="center"/>
    </xf>
    <xf numFmtId="17" fontId="9" fillId="0" borderId="2" xfId="2" applyNumberFormat="1" applyBorder="1"/>
    <xf numFmtId="0" fontId="9" fillId="0" borderId="2" xfId="2" applyBorder="1"/>
    <xf numFmtId="0" fontId="9" fillId="0" borderId="0" xfId="2"/>
    <xf numFmtId="49" fontId="9" fillId="0" borderId="2" xfId="2" quotePrefix="1" applyNumberFormat="1" applyBorder="1" applyAlignment="1">
      <alignment horizontal="left" wrapText="1"/>
    </xf>
    <xf numFmtId="0" fontId="9" fillId="0" borderId="2" xfId="2" quotePrefix="1" applyBorder="1" applyAlignment="1">
      <alignment horizontal="left" wrapText="1"/>
    </xf>
    <xf numFmtId="14" fontId="9" fillId="0" borderId="4" xfId="2" quotePrefix="1" applyNumberFormat="1" applyBorder="1"/>
    <xf numFmtId="14" fontId="9" fillId="0" borderId="2" xfId="2" quotePrefix="1" applyNumberFormat="1" applyBorder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107313</xdr:colOff>
      <xdr:row>0</xdr:row>
      <xdr:rowOff>267257</xdr:rowOff>
    </xdr:from>
    <xdr:to>
      <xdr:col>2</xdr:col>
      <xdr:colOff>511707</xdr:colOff>
      <xdr:row>0</xdr:row>
      <xdr:rowOff>857251</xdr:rowOff>
    </xdr:to>
    <xdr:pic>
      <xdr:nvPicPr>
        <xdr:cNvPr id="4" name="Picture 557494729">
          <a:extLst>
            <a:ext uri="{FF2B5EF4-FFF2-40B4-BE49-F238E27FC236}">
              <a16:creationId xmlns:a16="http://schemas.microsoft.com/office/drawing/2014/main" id="{1C029FED-F3FF-4421-A03E-34D8A882D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3" y="267257"/>
          <a:ext cx="1911249" cy="5785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olitoit.sharepoint.com/teams/COLL_HUBNODES/Documenti%20condivisi/General/Amministrazione%20HUB/2%20ACQUISTI%20NEW/NODES_Procedure%20new.xlsx" TargetMode="External"/><Relationship Id="rId1" Type="http://schemas.openxmlformats.org/officeDocument/2006/relationships/externalLinkPath" Target="https://politoit.sharepoint.com/teams/COLL_HUBNODES/Documenti%20condivisi/General/Amministrazione%20HUB/2%20ACQUISTI%20NEW/NODES_Procedure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ure2024"/>
      <sheetName val="Requisiti PNRR 24"/>
      <sheetName val="Titolare eff - Tracciabilità"/>
      <sheetName val="sez bandi gare trasparenza"/>
      <sheetName val="Procedure2023all"/>
      <sheetName val="Requisiti PNRR 23"/>
      <sheetName val="Protocollo Entrata TW 2011 (2)"/>
      <sheetName val="Procedure2025"/>
      <sheetName val="Requisiti PNRR 25"/>
      <sheetName val="Procedure23aperte24"/>
      <sheetName val="controllo gestione"/>
    </sheetNames>
    <sheetDataSet>
      <sheetData sheetId="0">
        <row r="1">
          <cell r="F1" t="str">
            <v>TRASMISSIONE DATI SU AT Work</v>
          </cell>
        </row>
      </sheetData>
      <sheetData sheetId="1"/>
      <sheetData sheetId="2"/>
      <sheetData sheetId="3"/>
      <sheetData sheetId="4">
        <row r="1">
          <cell r="F1" t="str">
            <v>TRASMISSIONE DATI SU AT Work</v>
          </cell>
        </row>
        <row r="3">
          <cell r="E3" t="str">
            <v>N. Ordine</v>
          </cell>
          <cell r="F3" t="str">
            <v>RUP</v>
          </cell>
          <cell r="G3" t="str">
            <v>Oggetto</v>
          </cell>
          <cell r="H3" t="str">
            <v>Tipo di Procedimento</v>
          </cell>
          <cell r="I3" t="str">
            <v>Motivazione</v>
          </cell>
          <cell r="J3" t="str">
            <v>Fornitore aggiudicatario</v>
          </cell>
          <cell r="L3" t="str">
            <v>Importo SENZA IVA</v>
          </cell>
          <cell r="M3" t="str">
            <v>CIG</v>
          </cell>
          <cell r="N3" t="str">
            <v>Num CIG</v>
          </cell>
          <cell r="O3" t="str">
            <v>REQUISITI AVCP</v>
          </cell>
          <cell r="P3" t="str">
            <v>MEPA</v>
          </cell>
          <cell r="Q3" t="str">
            <v>SCADENZA GARA</v>
          </cell>
          <cell r="R3" t="str">
            <v>N. Ordine</v>
          </cell>
          <cell r="S3" t="str">
            <v>DATA CONTRATTO da stipula mepa*</v>
          </cell>
          <cell r="T3" t="str">
            <v>CONTRATTO*</v>
          </cell>
          <cell r="U3" t="str">
            <v>DURC SCAD.</v>
          </cell>
          <cell r="V3" t="str">
            <v>fattura n.</v>
          </cell>
          <cell r="W3" t="str">
            <v>importo</v>
          </cell>
        </row>
        <row r="4">
          <cell r="E4" t="str">
            <v>08/2023</v>
          </cell>
          <cell r="F4" t="str">
            <v>CF</v>
          </cell>
          <cell r="G4" t="str">
            <v>Revisore (nomina sino al bilancio 31/12/2024)</v>
          </cell>
          <cell r="H4" t="str">
            <v>Affidamento diretto</v>
          </cell>
          <cell r="I4" t="str">
            <v>Incarico urgente per avvio attività</v>
          </cell>
          <cell r="J4" t="str">
            <v>BARBARA NEGRO</v>
          </cell>
          <cell r="K4" t="str">
            <v>Professionista</v>
          </cell>
          <cell r="L4">
            <v>7800</v>
          </cell>
          <cell r="M4" t="str">
            <v>SIMOG PERFEZIONATO</v>
          </cell>
          <cell r="N4" t="str">
            <v>970215251C</v>
          </cell>
          <cell r="O4" t="str">
            <v>NO</v>
          </cell>
          <cell r="P4" t="str">
            <v>NO</v>
          </cell>
          <cell r="Q4">
            <v>44994</v>
          </cell>
          <cell r="R4" t="str">
            <v>08/2023</v>
          </cell>
          <cell r="T4" t="str">
            <v>NO MEPA</v>
          </cell>
        </row>
        <row r="5">
          <cell r="E5" t="str">
            <v>09/2023</v>
          </cell>
          <cell r="F5" t="str">
            <v>CF</v>
          </cell>
          <cell r="G5" t="str">
            <v>Revisore Presidente (nomina sino al bilancio 31/12/2024)</v>
          </cell>
          <cell r="H5" t="str">
            <v>Affidamento diretto</v>
          </cell>
          <cell r="I5" t="str">
            <v>Incarico urgente per avvio attività</v>
          </cell>
          <cell r="J5" t="str">
            <v>STUDIO DOTTORI COMMERCIALISTI RAYNERI &amp; ASSOCIATI</v>
          </cell>
          <cell r="K5" t="str">
            <v>Società</v>
          </cell>
          <cell r="L5">
            <v>10400</v>
          </cell>
          <cell r="M5" t="str">
            <v>SIMOG PERFEZIONATO</v>
          </cell>
          <cell r="N5" t="str">
            <v>9702026D1F</v>
          </cell>
          <cell r="O5" t="str">
            <v>NO</v>
          </cell>
          <cell r="P5" t="str">
            <v>NO</v>
          </cell>
          <cell r="Q5">
            <v>44994</v>
          </cell>
          <cell r="R5" t="str">
            <v>09/2023</v>
          </cell>
          <cell r="T5" t="str">
            <v>NO MEPA</v>
          </cell>
          <cell r="V5" t="str">
            <v>FT 00420 DEL 28/09/2023</v>
          </cell>
          <cell r="W5">
            <v>624</v>
          </cell>
        </row>
        <row r="6">
          <cell r="E6" t="str">
            <v>11/2023</v>
          </cell>
          <cell r="F6" t="str">
            <v>CF</v>
          </cell>
          <cell r="G6" t="str">
            <v>Revisore (nomina sino al bilancio 31/12/2024)</v>
          </cell>
          <cell r="H6" t="str">
            <v>Affidamento diretto</v>
          </cell>
          <cell r="I6" t="str">
            <v>Incarico urgente per avvio attività</v>
          </cell>
          <cell r="J6" t="str">
            <v>LUCA GIUSEPPE PIOVANO</v>
          </cell>
          <cell r="K6" t="str">
            <v>Professionista</v>
          </cell>
          <cell r="L6">
            <v>7800</v>
          </cell>
          <cell r="M6" t="str">
            <v>SIMOG PERFEZIONATO</v>
          </cell>
          <cell r="N6" t="str">
            <v>9714373A31</v>
          </cell>
          <cell r="P6" t="str">
            <v>NO</v>
          </cell>
          <cell r="Q6">
            <v>45000</v>
          </cell>
          <cell r="R6" t="str">
            <v>11/2023</v>
          </cell>
          <cell r="T6" t="str">
            <v>NO MEPA</v>
          </cell>
          <cell r="V6" t="str">
            <v>Parcella 15 del 29/11/2023</v>
          </cell>
          <cell r="W6">
            <v>520</v>
          </cell>
        </row>
        <row r="7">
          <cell r="E7" t="str">
            <v>001/2023</v>
          </cell>
          <cell r="F7" t="str">
            <v>CF</v>
          </cell>
          <cell r="G7" t="str">
            <v>Incarico di RSPP e DVR (ai sensi del D.Lgs. 81.08)</v>
          </cell>
          <cell r="H7" t="str">
            <v>prestaz.occasionale</v>
          </cell>
          <cell r="J7" t="str">
            <v>Jana CLERICI</v>
          </cell>
          <cell r="K7" t="str">
            <v>Persona Fisica</v>
          </cell>
          <cell r="L7">
            <v>4000</v>
          </cell>
          <cell r="M7" t="str">
            <v>SMART CIG</v>
          </cell>
          <cell r="N7" t="str">
            <v>Z273AA6351</v>
          </cell>
          <cell r="P7" t="str">
            <v>NO</v>
          </cell>
          <cell r="R7" t="str">
            <v>001/2023</v>
          </cell>
          <cell r="T7" t="str">
            <v>NO MEPA</v>
          </cell>
          <cell r="V7" t="str">
            <v>Ricevuta</v>
          </cell>
          <cell r="W7">
            <v>4000</v>
          </cell>
        </row>
        <row r="8">
          <cell r="E8" t="str">
            <v>14/2023</v>
          </cell>
          <cell r="F8" t="str">
            <v>cf</v>
          </cell>
          <cell r="G8" t="str">
            <v>TIcket restaurant</v>
          </cell>
          <cell r="H8" t="str">
            <v>Affidamento diretto</v>
          </cell>
          <cell r="J8" t="str">
            <v>Edenred Italia srl</v>
          </cell>
          <cell r="K8" t="str">
            <v>Società</v>
          </cell>
          <cell r="L8">
            <v>4500</v>
          </cell>
          <cell r="M8" t="str">
            <v>SIMOG PERFEZIONATO</v>
          </cell>
          <cell r="N8">
            <v>9813747039</v>
          </cell>
          <cell r="O8" t="str">
            <v>NO</v>
          </cell>
          <cell r="P8" t="str">
            <v>SI</v>
          </cell>
          <cell r="Q8">
            <v>45062</v>
          </cell>
          <cell r="R8" t="str">
            <v>14/2023</v>
          </cell>
          <cell r="S8">
            <v>45063</v>
          </cell>
          <cell r="T8" t="str">
            <v>STIPULA MEPA</v>
          </cell>
          <cell r="U8">
            <v>45318</v>
          </cell>
          <cell r="V8" t="str">
            <v>ft M46583 del 22 05 2023 - M50297 del 29 09 2023</v>
          </cell>
          <cell r="W8">
            <v>3891.3</v>
          </cell>
        </row>
        <row r="9">
          <cell r="E9" t="str">
            <v>01/2023</v>
          </cell>
          <cell r="F9" t="str">
            <v>CF</v>
          </cell>
          <cell r="G9" t="str">
            <v>Catering</v>
          </cell>
          <cell r="H9" t="str">
            <v>Affido diretto</v>
          </cell>
          <cell r="I9" t="str">
            <v>Incarico urgente per avvio attività</v>
          </cell>
          <cell r="J9" t="str">
            <v>Corner srl</v>
          </cell>
          <cell r="K9" t="str">
            <v>Società</v>
          </cell>
          <cell r="L9">
            <v>1350</v>
          </cell>
          <cell r="M9" t="str">
            <v>SIMOG PERFEZIONATO</v>
          </cell>
          <cell r="N9" t="str">
            <v>9605900F6F</v>
          </cell>
          <cell r="O9" t="str">
            <v>NO</v>
          </cell>
          <cell r="P9" t="str">
            <v>NO</v>
          </cell>
          <cell r="Q9">
            <v>44946</v>
          </cell>
          <cell r="R9" t="str">
            <v>01/2023</v>
          </cell>
          <cell r="U9" t="str">
            <v>xx/xx/2023</v>
          </cell>
          <cell r="V9" t="str">
            <v>00031 del 20/01/23</v>
          </cell>
          <cell r="W9">
            <v>1350</v>
          </cell>
        </row>
        <row r="10">
          <cell r="E10" t="str">
            <v>02/2023</v>
          </cell>
          <cell r="F10" t="str">
            <v>CF</v>
          </cell>
          <cell r="G10" t="str">
            <v xml:space="preserve">Servizio di supporto alla selezione del responsabile amministrativo dell’HUB </v>
          </cell>
          <cell r="H10" t="str">
            <v>Affido diretto</v>
          </cell>
          <cell r="I10" t="str">
            <v>Incarico urgente per avvio attività</v>
          </cell>
          <cell r="J10" t="str">
            <v>PRAXI SPA</v>
          </cell>
          <cell r="K10" t="str">
            <v>Società</v>
          </cell>
          <cell r="L10">
            <v>8500</v>
          </cell>
          <cell r="M10" t="str">
            <v>SIMOG PERFEZIONATO</v>
          </cell>
          <cell r="N10" t="str">
            <v>9618073CEA</v>
          </cell>
          <cell r="O10" t="str">
            <v>SI</v>
          </cell>
          <cell r="P10" t="str">
            <v>SI</v>
          </cell>
          <cell r="Q10">
            <v>44956</v>
          </cell>
          <cell r="R10" t="str">
            <v>02/2023</v>
          </cell>
          <cell r="S10" t="str">
            <v>06/02/2023</v>
          </cell>
          <cell r="T10" t="str">
            <v>STIPULA MEPA</v>
          </cell>
          <cell r="V10" t="str">
            <v>349 del 31/01/2023</v>
          </cell>
          <cell r="W10">
            <v>8500</v>
          </cell>
        </row>
        <row r="11">
          <cell r="E11" t="str">
            <v>04-22</v>
          </cell>
          <cell r="F11" t="str">
            <v>CF</v>
          </cell>
          <cell r="G11" t="str">
            <v>Servizio esterno di supporto alla predisposizione Business Plan</v>
          </cell>
          <cell r="H11" t="str">
            <v>Affido diretto</v>
          </cell>
          <cell r="I11" t="str">
            <v>Incarico urgente per avvio attività</v>
          </cell>
          <cell r="J11" t="str">
            <v>EXPERTA BUSINESS SOLUTIONS SRL</v>
          </cell>
          <cell r="K11" t="str">
            <v>Società</v>
          </cell>
          <cell r="L11">
            <v>6400</v>
          </cell>
          <cell r="M11" t="str">
            <v>SIMOG PERFEZIONATO</v>
          </cell>
          <cell r="N11" t="str">
            <v>965709246C</v>
          </cell>
          <cell r="O11" t="str">
            <v>Si</v>
          </cell>
          <cell r="P11" t="str">
            <v>SI</v>
          </cell>
          <cell r="Q11">
            <v>44974</v>
          </cell>
          <cell r="R11" t="str">
            <v>04-22</v>
          </cell>
          <cell r="S11" t="str">
            <v>27/02/2023</v>
          </cell>
          <cell r="T11" t="str">
            <v>STIPULA MEPA</v>
          </cell>
          <cell r="U11" t="str">
            <v>23/06/2023</v>
          </cell>
          <cell r="V11" t="str">
            <v>33 del 27/02/2023</v>
          </cell>
          <cell r="W11">
            <v>6400</v>
          </cell>
        </row>
        <row r="12">
          <cell r="E12" t="str">
            <v>03/2023</v>
          </cell>
          <cell r="F12" t="str">
            <v>CF</v>
          </cell>
          <cell r="G12" t="str">
            <v>Assicurazione RTC/RCO</v>
          </cell>
          <cell r="H12" t="str">
            <v>Affido diretto</v>
          </cell>
          <cell r="I12" t="str">
            <v>Incarico urgente per avvio attività</v>
          </cell>
          <cell r="J12" t="str">
            <v>MINELLA, PIVANO, CASTAGNINI SRL</v>
          </cell>
          <cell r="K12" t="str">
            <v>Società</v>
          </cell>
          <cell r="L12">
            <v>1800</v>
          </cell>
          <cell r="M12" t="str">
            <v>SIMOG PERFEZIONATO</v>
          </cell>
          <cell r="N12" t="str">
            <v>9624007DCE</v>
          </cell>
          <cell r="O12" t="str">
            <v>NO</v>
          </cell>
          <cell r="P12" t="str">
            <v>SI</v>
          </cell>
          <cell r="Q12">
            <v>44958</v>
          </cell>
          <cell r="R12" t="str">
            <v>03/2023</v>
          </cell>
          <cell r="S12" t="str">
            <v>06/02/2023</v>
          </cell>
          <cell r="T12" t="str">
            <v>STIPULA MEPA</v>
          </cell>
          <cell r="U12">
            <v>44960</v>
          </cell>
          <cell r="V12" t="str">
            <v>5 del 28/03/2023</v>
          </cell>
        </row>
        <row r="13">
          <cell r="E13" t="str">
            <v>04/2023</v>
          </cell>
          <cell r="F13" t="str">
            <v>CF</v>
          </cell>
          <cell r="G13" t="str">
            <v>Consulenza specialistica per lo studio, declinazione e realizzazione di una brand/visual identity e la creazione di un portale web per l’ecosistema NODES per dare adeguata diffusione e promozione del progetto NODES, anche online, sia web che social</v>
          </cell>
          <cell r="H13" t="str">
            <v>Affidamento diretto con confronto offerte economiche</v>
          </cell>
          <cell r="I13" t="str">
            <v>Offerta economica più vantaggiosa</v>
          </cell>
          <cell r="J13" t="str">
            <v>Frigorosso di Sara Merialdi &amp; Luca Agostino snc</v>
          </cell>
          <cell r="K13" t="str">
            <v>Società</v>
          </cell>
          <cell r="L13">
            <v>26800</v>
          </cell>
          <cell r="M13" t="str">
            <v>SIMOG PERFEZIONATO</v>
          </cell>
          <cell r="N13" t="str">
            <v>9571246A0E</v>
          </cell>
          <cell r="O13" t="str">
            <v>SI</v>
          </cell>
          <cell r="P13" t="str">
            <v>SI</v>
          </cell>
          <cell r="Q13">
            <v>44939</v>
          </cell>
          <cell r="R13" t="str">
            <v>04/2023</v>
          </cell>
          <cell r="S13" t="str">
            <v>08/02/2023</v>
          </cell>
          <cell r="T13" t="str">
            <v>STIPULA MEPA</v>
          </cell>
          <cell r="U13" t="str">
            <v>18/04/2023</v>
          </cell>
          <cell r="V13" t="str">
            <v>ft FATTPR 16_23 del 28/02/2023-FATTPR 26_23 del 12/05/2023</v>
          </cell>
          <cell r="W13">
            <v>21440</v>
          </cell>
        </row>
        <row r="14">
          <cell r="E14" t="str">
            <v>05/2023</v>
          </cell>
          <cell r="F14" t="str">
            <v>CF</v>
          </cell>
          <cell r="G14" t="str">
            <v>Procedura acquisti &lt;€40,000 - avv. Massari</v>
          </cell>
          <cell r="H14" t="str">
            <v>Affidamento diretto</v>
          </cell>
          <cell r="I14" t="str">
            <v>Incarico urgente per avvio attività</v>
          </cell>
          <cell r="J14" t="str">
            <v>MAGGIOLI SPA</v>
          </cell>
          <cell r="K14" t="str">
            <v>Società</v>
          </cell>
          <cell r="L14">
            <v>9200</v>
          </cell>
          <cell r="M14" t="str">
            <v>SIMOG PERFEZIONATO</v>
          </cell>
          <cell r="N14" t="str">
            <v>96351812E5</v>
          </cell>
          <cell r="O14" t="str">
            <v>SI</v>
          </cell>
          <cell r="P14" t="str">
            <v>SI</v>
          </cell>
          <cell r="Q14">
            <v>44965</v>
          </cell>
          <cell r="R14" t="str">
            <v>05/2023</v>
          </cell>
          <cell r="S14" t="str">
            <v>14/02/2023</v>
          </cell>
          <cell r="T14" t="str">
            <v>STIPULA MEPA</v>
          </cell>
          <cell r="U14">
            <v>45078</v>
          </cell>
          <cell r="V14" t="str">
            <v>0002113768 del 14/03/2023</v>
          </cell>
          <cell r="W14">
            <v>9200</v>
          </cell>
        </row>
        <row r="15">
          <cell r="E15" t="str">
            <v>07/22</v>
          </cell>
          <cell r="F15" t="str">
            <v>CF</v>
          </cell>
          <cell r="G15" t="str">
            <v>Acquisto dei dispositivi personali (pc, schermo, mouse)</v>
          </cell>
          <cell r="H15" t="str">
            <v>Affido diretto</v>
          </cell>
          <cell r="I15" t="str">
            <v>Incarico urgente per avvio attività</v>
          </cell>
          <cell r="J15" t="str">
            <v>DBLC Srl</v>
          </cell>
          <cell r="K15" t="str">
            <v>Società</v>
          </cell>
          <cell r="L15">
            <v>4200</v>
          </cell>
          <cell r="M15" t="str">
            <v>SIMOG PERFEZIONATO</v>
          </cell>
          <cell r="N15" t="str">
            <v>959305576A</v>
          </cell>
          <cell r="O15" t="str">
            <v>SI</v>
          </cell>
          <cell r="P15" t="str">
            <v>SI</v>
          </cell>
          <cell r="R15" t="str">
            <v>07/22</v>
          </cell>
          <cell r="S15">
            <v>44949</v>
          </cell>
          <cell r="T15" t="str">
            <v>STIPULA MEPA</v>
          </cell>
          <cell r="U15">
            <v>45059</v>
          </cell>
          <cell r="V15" t="str">
            <v>249 del 31/03/2023/2023</v>
          </cell>
          <cell r="W15">
            <v>4161.09</v>
          </cell>
        </row>
        <row r="16">
          <cell r="E16" t="str">
            <v>07/2023</v>
          </cell>
          <cell r="F16" t="str">
            <v>CF</v>
          </cell>
          <cell r="G16" t="str">
            <v>Servizio legale per la preparazione dele Regolamento HUB, revisione ed integrazione dei modelli contrattuali per gli Accordi Hub-Spoke e Spoke-Soggetti Affiliati.</v>
          </cell>
          <cell r="H16" t="str">
            <v>Affido diretto</v>
          </cell>
          <cell r="I16" t="str">
            <v>Incarico urgente per avvio attività</v>
          </cell>
          <cell r="J16" t="str">
            <v>Barosio Vittorio</v>
          </cell>
          <cell r="K16" t="str">
            <v>Professionista</v>
          </cell>
          <cell r="L16">
            <v>25115.999999999996</v>
          </cell>
          <cell r="M16" t="str">
            <v>SIMOG PERFEZIONATO</v>
          </cell>
          <cell r="N16" t="str">
            <v>9716333BA2</v>
          </cell>
          <cell r="O16" t="str">
            <v>SI</v>
          </cell>
          <cell r="P16" t="str">
            <v>SI</v>
          </cell>
          <cell r="Q16">
            <v>45006</v>
          </cell>
          <cell r="R16" t="str">
            <v>07/2023</v>
          </cell>
          <cell r="S16">
            <v>45034</v>
          </cell>
          <cell r="T16" t="str">
            <v>STIPULA MEPA</v>
          </cell>
          <cell r="U16" t="str">
            <v>no durc - regolarità</v>
          </cell>
          <cell r="V16" t="str">
            <v>71-73 del 19/04/2023</v>
          </cell>
          <cell r="W16">
            <v>25115.999999999996</v>
          </cell>
        </row>
        <row r="17">
          <cell r="E17" t="str">
            <v>06/2023</v>
          </cell>
          <cell r="F17" t="str">
            <v>CF</v>
          </cell>
          <cell r="G17" t="str">
            <v>Piano anticorruzione (incarico triennale)</v>
          </cell>
          <cell r="I17" t="str">
            <v>Incarico urgente per avvio attività</v>
          </cell>
          <cell r="J17" t="str">
            <v>Ubaldi Alessio</v>
          </cell>
          <cell r="K17" t="str">
            <v>Professionista</v>
          </cell>
          <cell r="L17">
            <v>13416</v>
          </cell>
          <cell r="M17" t="str">
            <v>SIMOG PERFEZIONATO</v>
          </cell>
          <cell r="N17" t="str">
            <v>971235373D</v>
          </cell>
          <cell r="O17" t="str">
            <v>SI</v>
          </cell>
          <cell r="P17" t="str">
            <v>SI</v>
          </cell>
          <cell r="Q17">
            <v>45002</v>
          </cell>
          <cell r="R17" t="str">
            <v>06/2023</v>
          </cell>
          <cell r="S17">
            <v>45034</v>
          </cell>
          <cell r="T17" t="str">
            <v>STIPULA MEPA</v>
          </cell>
          <cell r="U17">
            <v>45172</v>
          </cell>
          <cell r="V17" t="str">
            <v>aprc 72 del 19/06/2023</v>
          </cell>
          <cell r="W17">
            <v>4160</v>
          </cell>
        </row>
        <row r="18">
          <cell r="E18" t="str">
            <v>02/22</v>
          </cell>
          <cell r="F18" t="str">
            <v>GS</v>
          </cell>
          <cell r="G18" t="str">
            <v>Consulente del Lavoro (incarico triennale)</v>
          </cell>
          <cell r="H18" t="str">
            <v>Affido diretto</v>
          </cell>
          <cell r="I18" t="str">
            <v>Incarico urgente per avvio attività</v>
          </cell>
          <cell r="J18" t="str">
            <v>Studio Musso STP a RL</v>
          </cell>
          <cell r="K18" t="str">
            <v>Società</v>
          </cell>
          <cell r="L18">
            <v>8000</v>
          </cell>
          <cell r="M18" t="str">
            <v>SIMOG PERFEZIONATO</v>
          </cell>
          <cell r="N18" t="str">
            <v>9715672A29</v>
          </cell>
          <cell r="O18" t="str">
            <v>SI</v>
          </cell>
          <cell r="P18" t="str">
            <v>SI</v>
          </cell>
          <cell r="Q18">
            <v>45023</v>
          </cell>
          <cell r="R18" t="str">
            <v>02/22</v>
          </cell>
          <cell r="S18">
            <v>45034</v>
          </cell>
          <cell r="T18" t="str">
            <v>STIPULA MEPA</v>
          </cell>
          <cell r="U18">
            <v>45103</v>
          </cell>
          <cell r="V18" t="str">
            <v xml:space="preserve">120-121 </v>
          </cell>
          <cell r="W18">
            <v>3367.3999999999996</v>
          </cell>
        </row>
        <row r="19">
          <cell r="E19" t="str">
            <v>02/22</v>
          </cell>
          <cell r="J19" t="str">
            <v>Studio Musso STP a RL</v>
          </cell>
          <cell r="N19" t="str">
            <v>9715672A29</v>
          </cell>
          <cell r="U19">
            <v>45250</v>
          </cell>
          <cell r="V19" t="str">
            <v>258-259</v>
          </cell>
          <cell r="W19">
            <v>1440.3999999999999</v>
          </cell>
        </row>
        <row r="20">
          <cell r="E20" t="str">
            <v>10/2023</v>
          </cell>
          <cell r="F20" t="str">
            <v>CF</v>
          </cell>
          <cell r="G20" t="str">
            <v>Controllo di gestione 2023</v>
          </cell>
          <cell r="H20" t="str">
            <v>Affidamento diretto</v>
          </cell>
          <cell r="I20" t="str">
            <v>Incarico urgente per avvio attività</v>
          </cell>
          <cell r="J20" t="str">
            <v>EXPERTA BUSINESS SOLUTIONS SRL</v>
          </cell>
          <cell r="K20" t="str">
            <v>Società</v>
          </cell>
          <cell r="L20">
            <v>20075</v>
          </cell>
          <cell r="M20" t="str">
            <v>SIMOG PERFEZIONATO</v>
          </cell>
          <cell r="N20" t="str">
            <v>9762269F37</v>
          </cell>
          <cell r="O20" t="str">
            <v>SI</v>
          </cell>
          <cell r="P20" t="str">
            <v>SI</v>
          </cell>
          <cell r="Q20">
            <v>45027</v>
          </cell>
          <cell r="R20" t="str">
            <v>10/2023</v>
          </cell>
          <cell r="S20">
            <v>45043</v>
          </cell>
          <cell r="T20" t="str">
            <v>STIPULA MEPA</v>
          </cell>
          <cell r="U20">
            <v>45100</v>
          </cell>
          <cell r="V20" t="str">
            <v>76 del 30/04/2023</v>
          </cell>
          <cell r="W20">
            <v>10037.5</v>
          </cell>
        </row>
        <row r="21">
          <cell r="E21" t="str">
            <v>10/2023</v>
          </cell>
          <cell r="J21" t="str">
            <v>EXPERTA BUSINESS SOLUTIONS SRL</v>
          </cell>
          <cell r="N21" t="str">
            <v>9762269F37</v>
          </cell>
          <cell r="U21">
            <v>45358</v>
          </cell>
          <cell r="V21" t="str">
            <v>183 del 19/10/2023</v>
          </cell>
          <cell r="W21">
            <v>10037.5</v>
          </cell>
        </row>
        <row r="22">
          <cell r="E22" t="str">
            <v>12/2023</v>
          </cell>
          <cell r="F22" t="str">
            <v>CF</v>
          </cell>
          <cell r="G22" t="str">
            <v>prodotti di cancelleria</v>
          </cell>
          <cell r="H22" t="str">
            <v>Affidamento diretto</v>
          </cell>
          <cell r="J22" t="str">
            <v>Errebian S.p.a. </v>
          </cell>
          <cell r="K22" t="str">
            <v>Società</v>
          </cell>
          <cell r="L22">
            <v>3000</v>
          </cell>
          <cell r="M22" t="str">
            <v>SIMOG PERFEZIONATO</v>
          </cell>
          <cell r="N22">
            <v>9794749293</v>
          </cell>
          <cell r="O22" t="str">
            <v>NO</v>
          </cell>
          <cell r="P22" t="str">
            <v>SI</v>
          </cell>
          <cell r="Q22">
            <v>45054</v>
          </cell>
          <cell r="R22" t="str">
            <v>12/2023</v>
          </cell>
          <cell r="S22">
            <v>45057</v>
          </cell>
          <cell r="T22" t="str">
            <v>STIPULA MEPA</v>
          </cell>
          <cell r="U22">
            <v>45075</v>
          </cell>
          <cell r="V22" t="str">
            <v>V1/032579 del 12/05/2023</v>
          </cell>
          <cell r="W22">
            <v>305.85000000000002</v>
          </cell>
        </row>
        <row r="23">
          <cell r="E23" t="str">
            <v>13/2023</v>
          </cell>
          <cell r="F23" t="str">
            <v>CF</v>
          </cell>
          <cell r="G23" t="str">
            <v>Assicurazione D&amp;O</v>
          </cell>
          <cell r="H23" t="str">
            <v>Affidamento diretto</v>
          </cell>
          <cell r="I23" t="str">
            <v>Incarico urgente per avvio attività</v>
          </cell>
          <cell r="J23" t="str">
            <v>Zurich Insurance Plc</v>
          </cell>
          <cell r="K23" t="str">
            <v>Società</v>
          </cell>
          <cell r="L23">
            <v>2700</v>
          </cell>
          <cell r="M23" t="str">
            <v>SIMOG PERFEZIONATO</v>
          </cell>
          <cell r="N23" t="str">
            <v>9768567C7E</v>
          </cell>
          <cell r="O23" t="str">
            <v>NO</v>
          </cell>
          <cell r="P23" t="str">
            <v>SI</v>
          </cell>
          <cell r="Q23">
            <v>45056</v>
          </cell>
          <cell r="R23" t="str">
            <v>13/2023</v>
          </cell>
          <cell r="S23">
            <v>45062</v>
          </cell>
          <cell r="T23" t="str">
            <v>STIPULA MEPA</v>
          </cell>
          <cell r="U23">
            <v>45106</v>
          </cell>
          <cell r="V23" t="str">
            <v>polizza</v>
          </cell>
          <cell r="W23">
            <v>2700</v>
          </cell>
        </row>
        <row r="24">
          <cell r="E24" t="str">
            <v>16/2023</v>
          </cell>
          <cell r="F24" t="str">
            <v>CF</v>
          </cell>
          <cell r="G24" t="str">
            <v>Azioni di comunicazione e disseminazione del progetto NODES</v>
          </cell>
          <cell r="H24" t="str">
            <v>Affidamento diretto</v>
          </cell>
          <cell r="I24" t="str">
            <v>Incarico urgente per avvio attività</v>
          </cell>
          <cell r="J24" t="str">
            <v>Frigorosso di Sara Merialdi &amp; Luca Agostino snc</v>
          </cell>
          <cell r="K24" t="str">
            <v>Società</v>
          </cell>
          <cell r="L24">
            <v>9850</v>
          </cell>
          <cell r="M24" t="str">
            <v>SIMOG PERFEZIONATO</v>
          </cell>
          <cell r="N24" t="str">
            <v>9843313ED7</v>
          </cell>
          <cell r="O24" t="str">
            <v>SI</v>
          </cell>
          <cell r="P24" t="str">
            <v>SI</v>
          </cell>
          <cell r="Q24">
            <v>45077</v>
          </cell>
          <cell r="R24" t="str">
            <v>16/2023</v>
          </cell>
          <cell r="S24">
            <v>45078</v>
          </cell>
          <cell r="T24" t="str">
            <v>STIPULA MEPA</v>
          </cell>
          <cell r="U24">
            <v>45279</v>
          </cell>
          <cell r="V24" t="str">
            <v>FATTPR 38_23 del 31/10/2023</v>
          </cell>
          <cell r="W24">
            <v>6895</v>
          </cell>
        </row>
        <row r="25">
          <cell r="E25" t="str">
            <v>21/2023</v>
          </cell>
          <cell r="F25" t="str">
            <v>CF</v>
          </cell>
          <cell r="G25" t="str">
            <v>Location per General Assembly</v>
          </cell>
          <cell r="H25" t="str">
            <v>Affido diretto</v>
          </cell>
          <cell r="I25" t="str">
            <v>Incarico urgente per avvio attività</v>
          </cell>
          <cell r="J25" t="str">
            <v>PRS SRL IMPRESA SOCIALE</v>
          </cell>
          <cell r="K25" t="str">
            <v>Societa</v>
          </cell>
          <cell r="L25">
            <v>150</v>
          </cell>
          <cell r="M25" t="str">
            <v>SMART CIG</v>
          </cell>
          <cell r="N25" t="str">
            <v>ZC53BD728E</v>
          </cell>
          <cell r="O25" t="str">
            <v>NO</v>
          </cell>
          <cell r="P25" t="str">
            <v>NO</v>
          </cell>
          <cell r="Q25" t="str">
            <v>NO</v>
          </cell>
          <cell r="R25" t="str">
            <v>21/2023</v>
          </cell>
          <cell r="S25">
            <v>45114</v>
          </cell>
          <cell r="T25" t="str">
            <v>NO MEPA</v>
          </cell>
          <cell r="U25">
            <v>45176</v>
          </cell>
          <cell r="V25" t="str">
            <v>fattura n. 359 del 10/07/2023</v>
          </cell>
          <cell r="W25">
            <v>150</v>
          </cell>
        </row>
        <row r="26">
          <cell r="E26" t="str">
            <v>18/2023</v>
          </cell>
          <cell r="F26" t="str">
            <v>CF</v>
          </cell>
          <cell r="G26" t="str">
            <v>Formazione regolamento auditing</v>
          </cell>
          <cell r="H26" t="str">
            <v>Affido diretto</v>
          </cell>
          <cell r="I26" t="str">
            <v>Incarico urgente per avvio attività</v>
          </cell>
          <cell r="J26" t="str">
            <v>Micale Alessio</v>
          </cell>
          <cell r="K26" t="str">
            <v>Professionista</v>
          </cell>
          <cell r="L26">
            <v>4992</v>
          </cell>
          <cell r="M26" t="str">
            <v>SIMOG PERFEZIONATO</v>
          </cell>
          <cell r="N26" t="str">
            <v>9879664CA3</v>
          </cell>
          <cell r="O26" t="str">
            <v>NO</v>
          </cell>
          <cell r="P26" t="str">
            <v>SI</v>
          </cell>
          <cell r="Q26">
            <v>45096</v>
          </cell>
          <cell r="R26" t="str">
            <v>18/2023</v>
          </cell>
          <cell r="S26">
            <v>45097</v>
          </cell>
          <cell r="T26" t="str">
            <v>STIPULA MEPA</v>
          </cell>
          <cell r="U26">
            <v>45220</v>
          </cell>
          <cell r="V26" t="str">
            <v>FPR 13/23 DEL 31/08/2023-FPR 18/23 del 4/10/2023</v>
          </cell>
          <cell r="W26">
            <v>4992</v>
          </cell>
        </row>
        <row r="27">
          <cell r="E27" t="str">
            <v>22/2023</v>
          </cell>
          <cell r="F27" t="str">
            <v>CF</v>
          </cell>
          <cell r="G27" t="str">
            <v>Cellulare Iphone</v>
          </cell>
          <cell r="H27" t="str">
            <v>Affido diretto</v>
          </cell>
          <cell r="I27" t="str">
            <v>Incarico urgente per avvio attività</v>
          </cell>
          <cell r="J27" t="str">
            <v>DBLC Srl</v>
          </cell>
          <cell r="K27" t="str">
            <v>Societa</v>
          </cell>
          <cell r="L27">
            <v>684</v>
          </cell>
          <cell r="M27" t="str">
            <v>SMART CIG</v>
          </cell>
          <cell r="N27" t="str">
            <v>Z2D3BE9401</v>
          </cell>
          <cell r="O27" t="str">
            <v>NO</v>
          </cell>
          <cell r="P27" t="str">
            <v>NO</v>
          </cell>
          <cell r="Q27" t="str">
            <v>NO</v>
          </cell>
          <cell r="R27" t="str">
            <v>22/2023</v>
          </cell>
          <cell r="S27" t="str">
            <v>NO MEPA</v>
          </cell>
          <cell r="T27" t="str">
            <v>NO MEPA</v>
          </cell>
          <cell r="U27">
            <v>45204</v>
          </cell>
          <cell r="V27" t="str">
            <v>FT 640 del 24/07/2023</v>
          </cell>
          <cell r="W27">
            <v>684</v>
          </cell>
        </row>
        <row r="28">
          <cell r="E28" t="str">
            <v>20/2023</v>
          </cell>
          <cell r="F28" t="str">
            <v>CF</v>
          </cell>
          <cell r="G28" t="str">
            <v>Catering per general Assembly</v>
          </cell>
          <cell r="H28" t="str">
            <v>Affido diretto</v>
          </cell>
          <cell r="I28" t="str">
            <v>Incarico urgente per avvio attività</v>
          </cell>
          <cell r="J28" t="str">
            <v>Terra srl</v>
          </cell>
          <cell r="K28" t="str">
            <v>Societa</v>
          </cell>
          <cell r="L28">
            <v>3200</v>
          </cell>
          <cell r="M28" t="str">
            <v>SMART CIG</v>
          </cell>
          <cell r="N28" t="str">
            <v>Z833BD29DC</v>
          </cell>
          <cell r="O28" t="str">
            <v>SI</v>
          </cell>
          <cell r="P28" t="str">
            <v>NO</v>
          </cell>
          <cell r="Q28" t="str">
            <v>NO</v>
          </cell>
          <cell r="R28" t="str">
            <v>20/2023</v>
          </cell>
          <cell r="S28">
            <v>45113</v>
          </cell>
          <cell r="T28" t="str">
            <v>NO MEPA</v>
          </cell>
          <cell r="U28">
            <v>45247</v>
          </cell>
          <cell r="V28" t="str">
            <v>ft 73 del 12 07 2023</v>
          </cell>
          <cell r="W28">
            <v>2760</v>
          </cell>
        </row>
        <row r="29">
          <cell r="E29" t="str">
            <v>25/2023</v>
          </cell>
          <cell r="F29" t="str">
            <v>CF</v>
          </cell>
          <cell r="G29" t="str">
            <v>Commercialista (incarico triennale)</v>
          </cell>
          <cell r="H29" t="str">
            <v>Affido diretto</v>
          </cell>
          <cell r="I29" t="str">
            <v>Incarico urgente per avvio attività</v>
          </cell>
          <cell r="J29" t="str">
            <v>BAKER TILLY WCT S.R.L. SOCIETÀ TRA PROFESSIONISTI</v>
          </cell>
          <cell r="K29" t="str">
            <v>Società</v>
          </cell>
          <cell r="L29">
            <v>16640</v>
          </cell>
          <cell r="M29" t="str">
            <v>SIMOG PERFEZIONATO</v>
          </cell>
          <cell r="N29" t="str">
            <v>9941223CBB</v>
          </cell>
          <cell r="O29" t="str">
            <v>SI</v>
          </cell>
          <cell r="P29" t="str">
            <v>SI</v>
          </cell>
          <cell r="Q29">
            <v>45114</v>
          </cell>
          <cell r="R29" t="str">
            <v>25/2023</v>
          </cell>
          <cell r="S29">
            <v>45140</v>
          </cell>
          <cell r="T29" t="str">
            <v>STIPULA MEPA</v>
          </cell>
          <cell r="U29">
            <v>45216</v>
          </cell>
          <cell r="V29" t="str">
            <v>dal 473-479 del 8/09/2023</v>
          </cell>
          <cell r="W29">
            <v>8729.59</v>
          </cell>
        </row>
        <row r="30">
          <cell r="E30" t="str">
            <v>26/2023</v>
          </cell>
          <cell r="F30" t="str">
            <v>CF</v>
          </cell>
          <cell r="G30" t="str">
            <v xml:space="preserve">Consulenza specialistica in materia di rettifica dei Bandi a Cascata dell’Ecosistema  e modello ATS per i Bandi a Cascata </v>
          </cell>
          <cell r="H30" t="str">
            <v>Affido diretto</v>
          </cell>
          <cell r="I30" t="str">
            <v>Incarico urgente per avvio attività</v>
          </cell>
          <cell r="J30" t="str">
            <v>Barosio Vittorio</v>
          </cell>
          <cell r="K30" t="str">
            <v>Professionista</v>
          </cell>
          <cell r="L30">
            <v>8372</v>
          </cell>
          <cell r="M30" t="str">
            <v>SIMOG PERFEZIONATO</v>
          </cell>
          <cell r="N30" t="str">
            <v>A00ABD4CDB</v>
          </cell>
          <cell r="O30" t="str">
            <v>SI</v>
          </cell>
          <cell r="P30" t="str">
            <v>SI</v>
          </cell>
          <cell r="Q30">
            <v>45180</v>
          </cell>
          <cell r="R30" t="str">
            <v>26/2023</v>
          </cell>
          <cell r="S30">
            <v>45181</v>
          </cell>
          <cell r="T30" t="str">
            <v>STIPULA MEPA</v>
          </cell>
          <cell r="U30">
            <v>45238</v>
          </cell>
          <cell r="V30" t="str">
            <v>Parcella 171-172 del 15/09/23</v>
          </cell>
          <cell r="W30">
            <v>8603.84</v>
          </cell>
        </row>
        <row r="31">
          <cell r="E31" t="str">
            <v>15/2023</v>
          </cell>
          <cell r="F31" t="str">
            <v>CF</v>
          </cell>
          <cell r="G31" t="str">
            <v>Arredi ufficio</v>
          </cell>
          <cell r="H31" t="str">
            <v>Affidamento diretto</v>
          </cell>
          <cell r="I31" t="str">
            <v>Incarico urgente per avvio attività</v>
          </cell>
          <cell r="J31" t="str">
            <v>Quadrifoglio Sistemi d'arredo spa</v>
          </cell>
          <cell r="K31" t="str">
            <v>Società</v>
          </cell>
          <cell r="L31">
            <v>776</v>
          </cell>
          <cell r="M31" t="str">
            <v>SIMOG PERFEZIONATO</v>
          </cell>
          <cell r="N31" t="str">
            <v>984762660D</v>
          </cell>
          <cell r="O31" t="str">
            <v>NO</v>
          </cell>
          <cell r="P31" t="str">
            <v>SI</v>
          </cell>
          <cell r="Q31">
            <v>45076</v>
          </cell>
          <cell r="R31" t="str">
            <v>15/2023</v>
          </cell>
          <cell r="S31">
            <v>45077</v>
          </cell>
          <cell r="T31" t="str">
            <v>STIPULA MEPA</v>
          </cell>
          <cell r="U31">
            <v>45214</v>
          </cell>
          <cell r="V31" t="str">
            <v>fattura 3207 del 29/08/2023</v>
          </cell>
          <cell r="W31">
            <v>776</v>
          </cell>
        </row>
        <row r="32">
          <cell r="E32" t="str">
            <v>27/2023</v>
          </cell>
          <cell r="F32" t="str">
            <v>CF</v>
          </cell>
          <cell r="G32" t="str">
            <v>Fornitura e stampa totem roll up, formato 80x200 cm</v>
          </cell>
          <cell r="H32" t="str">
            <v>Affido diretto</v>
          </cell>
          <cell r="I32" t="str">
            <v>Incarico urgente per avvio attività</v>
          </cell>
          <cell r="J32" t="str">
            <v>Centrocopie srl</v>
          </cell>
          <cell r="K32" t="str">
            <v>Societa</v>
          </cell>
          <cell r="L32">
            <v>295.08</v>
          </cell>
          <cell r="M32" t="str">
            <v>SMART CIG</v>
          </cell>
          <cell r="N32" t="str">
            <v>ZED3C699DF</v>
          </cell>
          <cell r="O32" t="str">
            <v>NO</v>
          </cell>
          <cell r="P32" t="str">
            <v>NO</v>
          </cell>
          <cell r="Q32" t="str">
            <v>NO</v>
          </cell>
          <cell r="R32" t="str">
            <v>27/2023</v>
          </cell>
          <cell r="S32" t="str">
            <v>NO MEPA</v>
          </cell>
          <cell r="T32" t="str">
            <v>NO MEPA</v>
          </cell>
          <cell r="U32">
            <v>45246</v>
          </cell>
          <cell r="V32" t="str">
            <v>fattura 2071 del 19/09/2023</v>
          </cell>
          <cell r="W32">
            <v>295.08</v>
          </cell>
        </row>
        <row r="33">
          <cell r="E33" t="str">
            <v>31/2023</v>
          </cell>
          <cell r="F33" t="str">
            <v>CF</v>
          </cell>
          <cell r="G33" t="str">
            <v>Gadget per eventi - matite</v>
          </cell>
          <cell r="H33" t="str">
            <v>Affido diretto</v>
          </cell>
          <cell r="I33" t="str">
            <v>Incarico urgente per avvio attività</v>
          </cell>
          <cell r="J33" t="str">
            <v>G &amp; D GROUP S.R.L.</v>
          </cell>
          <cell r="K33" t="str">
            <v>Società</v>
          </cell>
          <cell r="L33">
            <v>235</v>
          </cell>
          <cell r="M33" t="str">
            <v>NO CIG</v>
          </cell>
          <cell r="N33" t="str">
            <v>NO CIG</v>
          </cell>
          <cell r="O33" t="str">
            <v>SI</v>
          </cell>
          <cell r="P33" t="str">
            <v>NO</v>
          </cell>
          <cell r="Q33" t="str">
            <v>NO</v>
          </cell>
          <cell r="R33" t="str">
            <v>31/2023</v>
          </cell>
          <cell r="S33" t="str">
            <v>NO MEPA</v>
          </cell>
          <cell r="T33" t="str">
            <v>NO MEPA</v>
          </cell>
          <cell r="U33">
            <v>45188</v>
          </cell>
          <cell r="V33" t="str">
            <v>fattura 1/2/10834 del 19/09/2023</v>
          </cell>
          <cell r="W33">
            <v>235</v>
          </cell>
        </row>
        <row r="34">
          <cell r="E34" t="str">
            <v>29/2023</v>
          </cell>
          <cell r="F34" t="str">
            <v>GS</v>
          </cell>
          <cell r="G34" t="str">
            <v>Autentica notarile</v>
          </cell>
          <cell r="H34" t="str">
            <v>Affido diretto</v>
          </cell>
          <cell r="I34" t="str">
            <v>Incarico urgente per avvio attività</v>
          </cell>
          <cell r="J34" t="str">
            <v>Notaio Bima</v>
          </cell>
          <cell r="K34" t="str">
            <v>Professionista</v>
          </cell>
          <cell r="L34">
            <v>1280.54</v>
          </cell>
          <cell r="M34" t="str">
            <v>SMART CIG</v>
          </cell>
          <cell r="N34" t="str">
            <v>Z113C6C681</v>
          </cell>
          <cell r="O34" t="str">
            <v>NO</v>
          </cell>
          <cell r="P34" t="str">
            <v>NO</v>
          </cell>
          <cell r="Q34" t="str">
            <v>NO</v>
          </cell>
          <cell r="R34" t="str">
            <v>29/2023</v>
          </cell>
          <cell r="S34" t="str">
            <v>NO MEPA</v>
          </cell>
          <cell r="T34" t="str">
            <v>NO MEPA</v>
          </cell>
          <cell r="U34" t="str">
            <v>ok regolarità</v>
          </cell>
          <cell r="V34" t="str">
            <v>PARCELLA 789 DEL 15/09/2023</v>
          </cell>
          <cell r="W34">
            <v>1280.54</v>
          </cell>
        </row>
        <row r="35">
          <cell r="E35" t="str">
            <v>30/2023</v>
          </cell>
          <cell r="F35" t="str">
            <v>CF</v>
          </cell>
          <cell r="G35" t="str">
            <v>Gadget per eventi - spille</v>
          </cell>
          <cell r="H35" t="str">
            <v>Affido diretto</v>
          </cell>
          <cell r="I35" t="str">
            <v>Incarico urgente per avvio attività</v>
          </cell>
          <cell r="J35" t="str">
            <v>Customize Srl</v>
          </cell>
          <cell r="K35" t="str">
            <v>Società</v>
          </cell>
          <cell r="L35">
            <v>516.41999999999996</v>
          </cell>
          <cell r="M35" t="str">
            <v>NO CIG</v>
          </cell>
          <cell r="N35" t="str">
            <v>NO CIG</v>
          </cell>
          <cell r="O35" t="str">
            <v>SI</v>
          </cell>
          <cell r="P35" t="str">
            <v>NO</v>
          </cell>
          <cell r="Q35" t="str">
            <v>NO</v>
          </cell>
          <cell r="R35" t="str">
            <v>30/2023</v>
          </cell>
          <cell r="S35" t="str">
            <v>NO MEPA</v>
          </cell>
          <cell r="T35" t="str">
            <v>NO MEPA</v>
          </cell>
          <cell r="U35">
            <v>45314</v>
          </cell>
          <cell r="V35" t="str">
            <v>fattura 2396 del 19/09/23</v>
          </cell>
          <cell r="W35">
            <v>516.41999999999996</v>
          </cell>
        </row>
        <row r="36">
          <cell r="E36" t="str">
            <v>32/2023</v>
          </cell>
          <cell r="F36" t="str">
            <v>CF</v>
          </cell>
          <cell r="G36" t="str">
            <v>Gadget per eventi - block notes</v>
          </cell>
          <cell r="H36" t="str">
            <v>Affido diretto</v>
          </cell>
          <cell r="I36" t="str">
            <v>Incarico urgente per avvio attività</v>
          </cell>
          <cell r="J36" t="str">
            <v>FLYERALARM SRL</v>
          </cell>
          <cell r="K36" t="str">
            <v>Società</v>
          </cell>
          <cell r="L36">
            <v>400.34</v>
          </cell>
          <cell r="M36" t="str">
            <v>NO CIG</v>
          </cell>
          <cell r="N36" t="str">
            <v>NO CIG</v>
          </cell>
          <cell r="O36" t="str">
            <v>SI</v>
          </cell>
          <cell r="P36" t="str">
            <v>NO</v>
          </cell>
          <cell r="Q36" t="str">
            <v>NO</v>
          </cell>
          <cell r="R36" t="str">
            <v>32/2023</v>
          </cell>
          <cell r="S36" t="str">
            <v>NO MEPA</v>
          </cell>
          <cell r="T36" t="str">
            <v>NO MEPA</v>
          </cell>
          <cell r="U36" t="str">
            <v>no durc</v>
          </cell>
          <cell r="V36" t="str">
            <v>FIT000883167 DEL 19/09/2023</v>
          </cell>
          <cell r="W36">
            <v>400.34</v>
          </cell>
        </row>
        <row r="37">
          <cell r="E37" t="str">
            <v>19/2023</v>
          </cell>
          <cell r="F37" t="str">
            <v>CF</v>
          </cell>
          <cell r="G37" t="str">
            <v>Redazione Mod. Organizzazione e Gestione D. Lgs 231/2001</v>
          </cell>
          <cell r="H37" t="str">
            <v>Affido diretto</v>
          </cell>
          <cell r="I37" t="str">
            <v>Incarico urgente per avvio attività</v>
          </cell>
          <cell r="J37" t="str">
            <v>Fissore Giuseppe</v>
          </cell>
          <cell r="K37" t="str">
            <v>Professionista</v>
          </cell>
          <cell r="L37">
            <v>9568</v>
          </cell>
          <cell r="M37" t="str">
            <v>SIMOG PERFEZIONATO</v>
          </cell>
          <cell r="N37" t="str">
            <v>98966172B5</v>
          </cell>
          <cell r="O37" t="str">
            <v>SI</v>
          </cell>
          <cell r="P37" t="str">
            <v>SI</v>
          </cell>
          <cell r="Q37">
            <v>45100</v>
          </cell>
          <cell r="R37" t="str">
            <v>19/2023</v>
          </cell>
          <cell r="S37">
            <v>45104</v>
          </cell>
          <cell r="T37" t="str">
            <v>STIPULA MEPA</v>
          </cell>
          <cell r="U37">
            <v>45232</v>
          </cell>
          <cell r="V37" t="str">
            <v>parcella 26/001 del 3/10/2023</v>
          </cell>
          <cell r="W37">
            <v>4186</v>
          </cell>
        </row>
        <row r="38">
          <cell r="E38" t="str">
            <v>19/2023</v>
          </cell>
          <cell r="U38">
            <v>45232</v>
          </cell>
          <cell r="V38" t="str">
            <v>parcella 33/001 del 8/11/2023</v>
          </cell>
          <cell r="W38">
            <v>2990</v>
          </cell>
        </row>
        <row r="39">
          <cell r="W39">
            <v>2392</v>
          </cell>
        </row>
        <row r="40">
          <cell r="E40" t="str">
            <v>36/2023</v>
          </cell>
          <cell r="F40" t="str">
            <v>CF</v>
          </cell>
          <cell r="G40" t="str">
            <v>Dépliant A5 istituzionale / spoke</v>
          </cell>
          <cell r="H40" t="str">
            <v>Affido diretto</v>
          </cell>
          <cell r="I40" t="str">
            <v>Incarico urgente per avvio attività</v>
          </cell>
          <cell r="J40" t="str">
            <v>Centrocopie srl</v>
          </cell>
          <cell r="K40" t="str">
            <v>Societa</v>
          </cell>
          <cell r="L40">
            <v>345</v>
          </cell>
          <cell r="M40" t="str">
            <v>SMART CIG</v>
          </cell>
          <cell r="N40" t="str">
            <v>ZB13C93516</v>
          </cell>
          <cell r="O40" t="str">
            <v>NO</v>
          </cell>
          <cell r="P40" t="str">
            <v>NO</v>
          </cell>
          <cell r="Q40" t="str">
            <v>NO</v>
          </cell>
          <cell r="R40" t="str">
            <v>36/2023</v>
          </cell>
          <cell r="S40" t="str">
            <v>NO MEPA</v>
          </cell>
          <cell r="T40" t="str">
            <v>NO MEPA</v>
          </cell>
          <cell r="U40">
            <v>45246</v>
          </cell>
          <cell r="V40" t="str">
            <v>ft 2199 del 29/09/2023</v>
          </cell>
          <cell r="W40">
            <v>345</v>
          </cell>
        </row>
        <row r="41">
          <cell r="E41" t="str">
            <v>37/2023</v>
          </cell>
          <cell r="F41" t="str">
            <v>CF</v>
          </cell>
          <cell r="G41" t="str">
            <v>PC e monitor per risorsa bandi a cascata</v>
          </cell>
          <cell r="H41" t="str">
            <v>Affido diretto</v>
          </cell>
          <cell r="I41" t="str">
            <v>Incarico urgente per avvio attività</v>
          </cell>
          <cell r="J41" t="str">
            <v>DBLC Srl</v>
          </cell>
          <cell r="K41" t="str">
            <v>Societa</v>
          </cell>
          <cell r="L41">
            <v>877</v>
          </cell>
          <cell r="M41" t="str">
            <v>SMART CIG</v>
          </cell>
          <cell r="N41" t="str">
            <v>Z133CBD448</v>
          </cell>
          <cell r="O41" t="str">
            <v>NO</v>
          </cell>
          <cell r="P41" t="str">
            <v>NO</v>
          </cell>
          <cell r="Q41" t="str">
            <v>NO</v>
          </cell>
          <cell r="R41" t="str">
            <v>37/2023</v>
          </cell>
          <cell r="S41" t="str">
            <v>NO MEPA</v>
          </cell>
          <cell r="T41" t="str">
            <v>NO MEPA</v>
          </cell>
          <cell r="U41">
            <v>45338</v>
          </cell>
          <cell r="V41" t="str">
            <v>FT 996 DEL 25/10/2023</v>
          </cell>
          <cell r="W41">
            <v>877</v>
          </cell>
        </row>
        <row r="42">
          <cell r="E42" t="str">
            <v>34/2023</v>
          </cell>
          <cell r="F42" t="str">
            <v>CF</v>
          </cell>
          <cell r="G42" t="str">
            <v xml:space="preserve">Disseminazione iniziative ecosistema Nodes </v>
          </cell>
          <cell r="H42" t="str">
            <v>Affido diretto</v>
          </cell>
          <cell r="I42" t="str">
            <v>Incarico urgente per avvio attività</v>
          </cell>
          <cell r="J42" t="str">
            <v>A. Manzoni &amp; C. S.p.A. - GEDI Gruppo Editoriale S.p.A.</v>
          </cell>
          <cell r="K42" t="str">
            <v>Societa</v>
          </cell>
          <cell r="L42">
            <v>6000</v>
          </cell>
          <cell r="M42" t="str">
            <v>SIMOG PERFEZIONATO</v>
          </cell>
          <cell r="N42" t="str">
            <v>A01248A9FF</v>
          </cell>
          <cell r="O42" t="str">
            <v>SI</v>
          </cell>
          <cell r="P42" t="str">
            <v>SI</v>
          </cell>
          <cell r="Q42">
            <v>45196</v>
          </cell>
          <cell r="R42" t="str">
            <v>34/2023</v>
          </cell>
          <cell r="S42">
            <v>45218</v>
          </cell>
          <cell r="T42" t="str">
            <v xml:space="preserve"> MEPA</v>
          </cell>
          <cell r="U42">
            <v>45324</v>
          </cell>
          <cell r="V42" t="str">
            <v>Fattura 0000659723AMC12023 del 6/11/2023</v>
          </cell>
          <cell r="W42">
            <v>3227.5</v>
          </cell>
        </row>
        <row r="43">
          <cell r="E43" t="str">
            <v>38/2023</v>
          </cell>
          <cell r="F43" t="str">
            <v>CF</v>
          </cell>
          <cell r="G43" t="str">
            <v>Catering corso e poc</v>
          </cell>
          <cell r="H43" t="str">
            <v>Affido diretto</v>
          </cell>
          <cell r="I43" t="str">
            <v>Incarico urgente per avvio attività</v>
          </cell>
          <cell r="J43" t="str">
            <v>Corner srl</v>
          </cell>
          <cell r="K43" t="str">
            <v>Societa</v>
          </cell>
          <cell r="L43">
            <v>750</v>
          </cell>
          <cell r="M43" t="str">
            <v>SMART CIG</v>
          </cell>
          <cell r="N43" t="str">
            <v>Z513CD2696</v>
          </cell>
          <cell r="O43" t="str">
            <v>SI</v>
          </cell>
          <cell r="P43" t="str">
            <v>NO</v>
          </cell>
          <cell r="Q43" t="str">
            <v>NO</v>
          </cell>
          <cell r="R43" t="str">
            <v>38/2023</v>
          </cell>
          <cell r="S43" t="str">
            <v>NO MEPA</v>
          </cell>
          <cell r="T43" t="str">
            <v>NO MEPA</v>
          </cell>
          <cell r="U43">
            <v>45328</v>
          </cell>
          <cell r="V43" t="str">
            <v>ft 01117 del 14/11/2023</v>
          </cell>
          <cell r="W43">
            <v>600</v>
          </cell>
        </row>
        <row r="44">
          <cell r="E44" t="str">
            <v>35/2023</v>
          </cell>
          <cell r="F44" t="str">
            <v>CF</v>
          </cell>
          <cell r="G44" t="str">
            <v>Contratto di Licenza d'Uso e Fornitura di Servizi programma gestionale</v>
          </cell>
          <cell r="H44" t="str">
            <v>Affido diretto</v>
          </cell>
          <cell r="I44" t="str">
            <v>Incarico urgente per avvio attività</v>
          </cell>
          <cell r="J44" t="str">
            <v>Elexys srl</v>
          </cell>
          <cell r="K44" t="str">
            <v>Società</v>
          </cell>
          <cell r="L44">
            <v>16389</v>
          </cell>
          <cell r="M44" t="str">
            <v>SIMOG PERFEZIONATO</v>
          </cell>
          <cell r="N44" t="str">
            <v>A00EC676AD</v>
          </cell>
          <cell r="O44" t="str">
            <v>SI</v>
          </cell>
          <cell r="P44" t="str">
            <v>SI</v>
          </cell>
          <cell r="Q44">
            <v>45189</v>
          </cell>
          <cell r="R44" t="str">
            <v>35/2023</v>
          </cell>
          <cell r="S44">
            <v>45209</v>
          </cell>
          <cell r="T44" t="str">
            <v>STIPULA MEPA</v>
          </cell>
          <cell r="U44">
            <v>45374</v>
          </cell>
          <cell r="V44" t="str">
            <v>ft 309 del 31/10/2023</v>
          </cell>
          <cell r="W44">
            <v>7448</v>
          </cell>
        </row>
        <row r="45">
          <cell r="E45" t="str">
            <v>no ord.</v>
          </cell>
          <cell r="F45" t="str">
            <v>CF</v>
          </cell>
          <cell r="G45" t="str">
            <v>CV bandi a cascata linea A e B</v>
          </cell>
          <cell r="H45" t="str">
            <v>prestaz.occasionale</v>
          </cell>
          <cell r="I45" t="str">
            <v>Incarico urgente per avvio attività</v>
          </cell>
          <cell r="J45" t="str">
            <v>Commissione CV n. 18</v>
          </cell>
          <cell r="K45" t="str">
            <v>Persone fisiche</v>
          </cell>
          <cell r="L45">
            <v>45600</v>
          </cell>
          <cell r="M45" t="str">
            <v>NO CIG</v>
          </cell>
          <cell r="N45" t="str">
            <v>NO CIG</v>
          </cell>
          <cell r="O45" t="str">
            <v>SI</v>
          </cell>
          <cell r="P45" t="str">
            <v>NO</v>
          </cell>
          <cell r="Q45" t="str">
            <v>NO</v>
          </cell>
          <cell r="R45" t="str">
            <v>no ord.</v>
          </cell>
          <cell r="S45" t="str">
            <v>NO MEPA</v>
          </cell>
          <cell r="T45" t="str">
            <v>NO MEPA</v>
          </cell>
          <cell r="U45" t="str">
            <v xml:space="preserve">NO durc  </v>
          </cell>
        </row>
        <row r="46">
          <cell r="E46" t="str">
            <v>23/2023</v>
          </cell>
          <cell r="F46" t="str">
            <v>CF</v>
          </cell>
          <cell r="G46" t="str">
            <v>CV bandi a cascata linea A e B</v>
          </cell>
          <cell r="H46" t="str">
            <v>Affido diretto</v>
          </cell>
          <cell r="I46" t="str">
            <v>Incarico urgente per avvio attività</v>
          </cell>
          <cell r="J46" t="str">
            <v>Commissione CV - Carfagna Cosimo spoke 2</v>
          </cell>
          <cell r="K46" t="str">
            <v>Professionista</v>
          </cell>
          <cell r="L46">
            <v>2496</v>
          </cell>
          <cell r="M46" t="str">
            <v>SMART CIG</v>
          </cell>
          <cell r="N46" t="str">
            <v>Z8F3C46E1A</v>
          </cell>
          <cell r="O46" t="str">
            <v>SI</v>
          </cell>
          <cell r="P46" t="str">
            <v>NO</v>
          </cell>
          <cell r="Q46" t="str">
            <v>NO</v>
          </cell>
          <cell r="R46" t="str">
            <v>23/2023</v>
          </cell>
          <cell r="S46" t="str">
            <v>NO MEPA</v>
          </cell>
          <cell r="T46" t="str">
            <v>NO MEPA</v>
          </cell>
          <cell r="U46">
            <v>45318</v>
          </cell>
          <cell r="V46" t="str">
            <v>parcella 19 del 6/12/2023</v>
          </cell>
          <cell r="W46">
            <v>2496</v>
          </cell>
        </row>
        <row r="47">
          <cell r="E47" t="str">
            <v>24/2023</v>
          </cell>
          <cell r="F47" t="str">
            <v>CF</v>
          </cell>
          <cell r="G47" t="str">
            <v>CV bandi a cascata linea A e B</v>
          </cell>
          <cell r="H47" t="str">
            <v>Affido diretto</v>
          </cell>
          <cell r="I47" t="str">
            <v>Incarico urgente per avvio attività</v>
          </cell>
          <cell r="J47" t="str">
            <v>Commissione CV Scalisi Raffaella spoke 4</v>
          </cell>
          <cell r="K47" t="str">
            <v>Professionista</v>
          </cell>
          <cell r="L47">
            <v>2496</v>
          </cell>
          <cell r="M47" t="str">
            <v>SMART CIG</v>
          </cell>
          <cell r="N47" t="str">
            <v>ZB53C46E8A</v>
          </cell>
          <cell r="O47" t="str">
            <v>SI</v>
          </cell>
          <cell r="P47" t="str">
            <v>NO</v>
          </cell>
          <cell r="Q47" t="str">
            <v>NO</v>
          </cell>
          <cell r="R47" t="str">
            <v>24/2023</v>
          </cell>
          <cell r="S47" t="str">
            <v>NO MEPA</v>
          </cell>
          <cell r="T47" t="str">
            <v>NO MEPA</v>
          </cell>
          <cell r="U47" t="str">
            <v>autocertifc</v>
          </cell>
          <cell r="V47" t="str">
            <v>fattura 29/2023 del 11/12/2023</v>
          </cell>
          <cell r="W47">
            <v>2496</v>
          </cell>
        </row>
        <row r="48">
          <cell r="E48" t="str">
            <v>17/2023</v>
          </cell>
          <cell r="F48" t="str">
            <v>CF</v>
          </cell>
          <cell r="G48" t="str">
            <v xml:space="preserve">GDPR e Cyber </v>
          </cell>
          <cell r="H48" t="str">
            <v>Affidamento diretto</v>
          </cell>
          <cell r="I48" t="str">
            <v>Incarico urgente per avvio attività</v>
          </cell>
          <cell r="J48" t="str">
            <v>Fondazione Piemonte Innova</v>
          </cell>
          <cell r="K48" t="str">
            <v>Società</v>
          </cell>
          <cell r="L48">
            <v>19000</v>
          </cell>
          <cell r="M48" t="str">
            <v>SIMOG PERFEZIONATO</v>
          </cell>
          <cell r="N48" t="str">
            <v>985605952F</v>
          </cell>
          <cell r="O48" t="str">
            <v>SI</v>
          </cell>
          <cell r="P48" t="str">
            <v>SI</v>
          </cell>
          <cell r="Q48">
            <v>45084</v>
          </cell>
          <cell r="R48" t="str">
            <v>17/2023</v>
          </cell>
          <cell r="S48">
            <v>45099</v>
          </cell>
          <cell r="T48" t="str">
            <v>STIPULA MEPA</v>
          </cell>
          <cell r="U48">
            <v>45127</v>
          </cell>
          <cell r="V48" t="str">
            <v>13-14 del 30/11/2023</v>
          </cell>
          <cell r="W48">
            <v>7000</v>
          </cell>
        </row>
        <row r="49">
          <cell r="E49" t="str">
            <v>43/2023</v>
          </cell>
          <cell r="F49" t="str">
            <v>CF</v>
          </cell>
          <cell r="G49" t="str">
            <v>Supporto tecnico-specialistico per le attivita’ di quality review e di audit di reperforming delle rendicontazioni</v>
          </cell>
          <cell r="H49" t="str">
            <v>Affido diretto</v>
          </cell>
          <cell r="I49" t="str">
            <v>Incarico urgente per avvio attività</v>
          </cell>
          <cell r="J49" t="str">
            <v>Micale Alessio</v>
          </cell>
          <cell r="K49" t="str">
            <v>Professionista</v>
          </cell>
          <cell r="L49">
            <v>39780</v>
          </cell>
          <cell r="M49" t="str">
            <v>SIMOG PERFEZIONATO</v>
          </cell>
          <cell r="N49" t="str">
            <v>A02B7DE041</v>
          </cell>
          <cell r="O49" t="str">
            <v>SI</v>
          </cell>
          <cell r="P49" t="str">
            <v>SI</v>
          </cell>
          <cell r="Q49">
            <v>45250</v>
          </cell>
          <cell r="S49">
            <v>45252</v>
          </cell>
          <cell r="T49" t="str">
            <v>STIPULA MEPA</v>
          </cell>
          <cell r="U49">
            <v>45434</v>
          </cell>
          <cell r="V49" t="str">
            <v>FPR 24/2023 del 11/12/2024</v>
          </cell>
          <cell r="W49">
            <v>4680</v>
          </cell>
        </row>
        <row r="50">
          <cell r="E50" t="str">
            <v>44/2023</v>
          </cell>
          <cell r="F50" t="str">
            <v>CF</v>
          </cell>
          <cell r="G50" t="str">
            <v>Servizio formazione ed assistenza al RUP</v>
          </cell>
          <cell r="H50" t="str">
            <v>Affido diretto</v>
          </cell>
          <cell r="I50" t="str">
            <v>Incarico urgente per avvio attività</v>
          </cell>
          <cell r="J50" t="str">
            <v>Ponti Alberto</v>
          </cell>
          <cell r="K50" t="str">
            <v>Professionista</v>
          </cell>
          <cell r="L50">
            <v>22061</v>
          </cell>
          <cell r="M50" t="str">
            <v>SIMOG PERFEZIONATO</v>
          </cell>
          <cell r="N50" t="str">
            <v>A0284DD944</v>
          </cell>
          <cell r="O50" t="str">
            <v>SI</v>
          </cell>
          <cell r="P50" t="str">
            <v>SI</v>
          </cell>
          <cell r="Q50" t="str">
            <v>20/11/2023-27/11/2023</v>
          </cell>
          <cell r="S50">
            <v>45266</v>
          </cell>
          <cell r="T50" t="str">
            <v>STIPULA MEPA</v>
          </cell>
          <cell r="U50" t="str">
            <v>in dich.tracciabilità</v>
          </cell>
          <cell r="V50" t="str">
            <v>111 del 16/12/2023</v>
          </cell>
          <cell r="W50">
            <v>2028</v>
          </cell>
        </row>
        <row r="51">
          <cell r="E51" t="str">
            <v>46/2023</v>
          </cell>
          <cell r="F51" t="str">
            <v>CF</v>
          </cell>
          <cell r="G51" t="str">
            <v>CV bandi a cascata linea A e B</v>
          </cell>
          <cell r="H51" t="str">
            <v>Affido diretto</v>
          </cell>
          <cell r="I51" t="str">
            <v>Incarico urgente per avvio attività</v>
          </cell>
          <cell r="J51" t="str">
            <v>Commissione CV Cinquegrani spoke 7</v>
          </cell>
          <cell r="K51" t="str">
            <v>Professionista</v>
          </cell>
          <cell r="L51">
            <v>2496</v>
          </cell>
          <cell r="M51" t="str">
            <v>SMART CIG</v>
          </cell>
          <cell r="N51" t="str">
            <v>ZAF3D9DC9B</v>
          </cell>
          <cell r="O51" t="str">
            <v>SI</v>
          </cell>
          <cell r="P51" t="str">
            <v>NO</v>
          </cell>
          <cell r="Q51" t="str">
            <v>NO</v>
          </cell>
          <cell r="R51" t="str">
            <v>41/2023</v>
          </cell>
          <cell r="S51" t="str">
            <v>NO MEPA</v>
          </cell>
          <cell r="T51" t="str">
            <v>NO MEPA</v>
          </cell>
        </row>
        <row r="52">
          <cell r="E52" t="str">
            <v>33/2023</v>
          </cell>
          <cell r="F52" t="str">
            <v>CF</v>
          </cell>
          <cell r="G52" t="str">
            <v>Disseminazione iniziative ecosistema Nodes – Inserto Nord Ovest</v>
          </cell>
          <cell r="H52" t="str">
            <v>Affido diretto</v>
          </cell>
          <cell r="I52" t="str">
            <v>Incarico urgente per avvio attività</v>
          </cell>
          <cell r="J52" t="str">
            <v>Il Sole 24 ore</v>
          </cell>
          <cell r="K52" t="str">
            <v>Societa</v>
          </cell>
          <cell r="L52">
            <v>2000</v>
          </cell>
          <cell r="M52" t="str">
            <v>SMART CIG</v>
          </cell>
          <cell r="N52" t="str">
            <v>Z3B3C862D6</v>
          </cell>
          <cell r="O52" t="str">
            <v>NO</v>
          </cell>
          <cell r="P52" t="str">
            <v>NO</v>
          </cell>
          <cell r="Q52" t="str">
            <v>NO</v>
          </cell>
          <cell r="R52" t="str">
            <v>33/2023</v>
          </cell>
          <cell r="S52" t="str">
            <v>NO MEPA</v>
          </cell>
          <cell r="T52" t="str">
            <v>NO MEPA</v>
          </cell>
        </row>
        <row r="53">
          <cell r="E53" t="str">
            <v>28/2023</v>
          </cell>
          <cell r="F53" t="str">
            <v>CF</v>
          </cell>
          <cell r="G53" t="str">
            <v>Catering per evento bandi a Cascata</v>
          </cell>
          <cell r="H53" t="str">
            <v>Affido diretto</v>
          </cell>
          <cell r="I53" t="str">
            <v>Incarico urgente per avvio attività</v>
          </cell>
          <cell r="J53" t="str">
            <v>Dolci e Sapori srl</v>
          </cell>
          <cell r="K53" t="str">
            <v>Societa</v>
          </cell>
          <cell r="L53">
            <v>500</v>
          </cell>
          <cell r="M53" t="str">
            <v>SMART CIG</v>
          </cell>
          <cell r="N53" t="str">
            <v>ZCB3C6A742</v>
          </cell>
          <cell r="O53" t="str">
            <v>NO</v>
          </cell>
          <cell r="P53" t="str">
            <v>NO</v>
          </cell>
          <cell r="Q53" t="str">
            <v>NO</v>
          </cell>
          <cell r="R53" t="str">
            <v>28/2023</v>
          </cell>
          <cell r="S53" t="str">
            <v>NO MEPA</v>
          </cell>
          <cell r="T53" t="str">
            <v>NO MEPA</v>
          </cell>
          <cell r="U53" t="str">
            <v>chiesto durc</v>
          </cell>
        </row>
        <row r="54">
          <cell r="E54" t="str">
            <v>no ord.</v>
          </cell>
          <cell r="F54" t="str">
            <v>CF</v>
          </cell>
          <cell r="G54" t="str">
            <v>CV bandi a cascata linea A mezzogiorno</v>
          </cell>
          <cell r="H54" t="str">
            <v>prestaz.occasionale</v>
          </cell>
          <cell r="I54" t="str">
            <v>Incarico urgente per avvio attività</v>
          </cell>
          <cell r="J54" t="str">
            <v>Commissione CV n. 17</v>
          </cell>
          <cell r="K54" t="str">
            <v>Persone fisiche</v>
          </cell>
          <cell r="L54">
            <v>20400</v>
          </cell>
          <cell r="M54" t="str">
            <v>NO CIG</v>
          </cell>
          <cell r="N54" t="str">
            <v>NO CIG</v>
          </cell>
          <cell r="O54" t="str">
            <v>NO</v>
          </cell>
          <cell r="P54" t="str">
            <v>NO</v>
          </cell>
          <cell r="Q54" t="str">
            <v>NO</v>
          </cell>
          <cell r="R54" t="str">
            <v>no ord.</v>
          </cell>
          <cell r="S54" t="str">
            <v>NO MEPA</v>
          </cell>
          <cell r="T54" t="str">
            <v>NO MEPA</v>
          </cell>
        </row>
        <row r="55">
          <cell r="E55" t="str">
            <v>40/2023</v>
          </cell>
          <cell r="F55" t="str">
            <v>CF</v>
          </cell>
          <cell r="G55" t="str">
            <v>CV bandi a cascata linea A mezzogiorno</v>
          </cell>
          <cell r="H55" t="str">
            <v>Affido diretto</v>
          </cell>
          <cell r="I55" t="str">
            <v>Incarico urgente per avvio attività</v>
          </cell>
          <cell r="J55" t="str">
            <v>Commissione CV - Carfagna Cosimo spoke 5</v>
          </cell>
          <cell r="K55" t="str">
            <v>Professionista</v>
          </cell>
          <cell r="L55">
            <v>1248</v>
          </cell>
          <cell r="M55" t="str">
            <v>SMART CIG</v>
          </cell>
          <cell r="N55" t="str">
            <v>ZE53CE67DF</v>
          </cell>
          <cell r="O55" t="str">
            <v>SI</v>
          </cell>
          <cell r="P55" t="str">
            <v>NO</v>
          </cell>
          <cell r="Q55" t="str">
            <v>NO</v>
          </cell>
          <cell r="R55" t="str">
            <v>40/2023</v>
          </cell>
          <cell r="S55" t="str">
            <v>NO MEPA</v>
          </cell>
          <cell r="T55" t="str">
            <v>NO MEPA</v>
          </cell>
        </row>
        <row r="56">
          <cell r="E56" t="str">
            <v>39/2023</v>
          </cell>
          <cell r="F56" t="str">
            <v>CF</v>
          </cell>
          <cell r="G56" t="str">
            <v>CV bandi a cascata linea A mezzogiorno</v>
          </cell>
          <cell r="H56" t="str">
            <v>Affido diretto</v>
          </cell>
          <cell r="I56" t="str">
            <v>Incarico urgente per avvio attività</v>
          </cell>
          <cell r="J56" t="str">
            <v>Commissione CV Scalisi Raffaella x  spoke 3-4</v>
          </cell>
          <cell r="K56" t="str">
            <v>Professionista</v>
          </cell>
          <cell r="L56">
            <v>2496</v>
          </cell>
          <cell r="M56" t="str">
            <v>SMART CIG</v>
          </cell>
          <cell r="N56" t="str">
            <v>ZF83CE6DF9</v>
          </cell>
          <cell r="O56" t="str">
            <v>SI</v>
          </cell>
          <cell r="P56" t="str">
            <v>NO</v>
          </cell>
          <cell r="Q56" t="str">
            <v>NO</v>
          </cell>
          <cell r="R56" t="str">
            <v>39/2023</v>
          </cell>
          <cell r="S56" t="str">
            <v>NO MEPA</v>
          </cell>
          <cell r="T56" t="str">
            <v>NO MEPA</v>
          </cell>
        </row>
        <row r="57">
          <cell r="E57" t="str">
            <v>41/2023</v>
          </cell>
          <cell r="F57" t="str">
            <v>CF</v>
          </cell>
          <cell r="G57" t="str">
            <v>CV bandi a cascata linea A mezzogiorno</v>
          </cell>
          <cell r="H57" t="str">
            <v>Affido diretto</v>
          </cell>
          <cell r="I57" t="str">
            <v>Incarico urgente per avvio attività</v>
          </cell>
          <cell r="J57" t="str">
            <v>Commissione CV Cinquegrani spoke 6</v>
          </cell>
          <cell r="K57" t="str">
            <v>Professionista</v>
          </cell>
          <cell r="L57">
            <v>1248</v>
          </cell>
          <cell r="M57" t="str">
            <v>SMART CIG</v>
          </cell>
          <cell r="N57" t="str">
            <v>NO CIG</v>
          </cell>
          <cell r="P57" t="str">
            <v>NO</v>
          </cell>
          <cell r="Q57" t="str">
            <v>NO</v>
          </cell>
          <cell r="R57" t="str">
            <v>41/2023</v>
          </cell>
        </row>
        <row r="58">
          <cell r="E58" t="str">
            <v>45/2023</v>
          </cell>
          <cell r="F58" t="str">
            <v>CF</v>
          </cell>
          <cell r="G58" t="str">
            <v>Acquisto toner e cancelleria</v>
          </cell>
          <cell r="H58" t="str">
            <v>Affido diretto</v>
          </cell>
          <cell r="I58" t="str">
            <v>Incarico urgente per avvio attività</v>
          </cell>
          <cell r="J58" t="str">
            <v>Errebian S.p.a. </v>
          </cell>
          <cell r="K58" t="str">
            <v>Societa</v>
          </cell>
          <cell r="L58">
            <v>500</v>
          </cell>
          <cell r="M58" t="str">
            <v>SMART CIG</v>
          </cell>
          <cell r="N58" t="str">
            <v xml:space="preserve">Z5D3D68BF8 </v>
          </cell>
          <cell r="O58" t="str">
            <v>NO</v>
          </cell>
          <cell r="P58" t="str">
            <v>NO</v>
          </cell>
          <cell r="Q58" t="str">
            <v>NO</v>
          </cell>
          <cell r="R58" t="str">
            <v>28/2023</v>
          </cell>
          <cell r="S58" t="str">
            <v>NO MEPA</v>
          </cell>
          <cell r="T58" t="str">
            <v>NO MEPA</v>
          </cell>
          <cell r="U58">
            <v>45435</v>
          </cell>
          <cell r="V58" t="str">
            <v>FT v2/593006 DEL 30NOV2023</v>
          </cell>
        </row>
        <row r="60">
          <cell r="E60" t="str">
            <v>47/2023</v>
          </cell>
          <cell r="F60" t="str">
            <v>CF</v>
          </cell>
          <cell r="G60" t="str">
            <v>Incarico ODV sino al 31/12/2025</v>
          </cell>
          <cell r="H60" t="str">
            <v>Affido diretto</v>
          </cell>
          <cell r="I60" t="str">
            <v>Incarico urgente per avvio attività</v>
          </cell>
          <cell r="J60" t="str">
            <v>Cerrano Maurizio</v>
          </cell>
          <cell r="K60" t="str">
            <v>Professionista</v>
          </cell>
          <cell r="L60">
            <v>10400</v>
          </cell>
        </row>
        <row r="61">
          <cell r="F61" t="str">
            <v>CF</v>
          </cell>
          <cell r="G61" t="str">
            <v>telefoni consip</v>
          </cell>
          <cell r="I61" t="str">
            <v>Incarico urgente per avvio attività</v>
          </cell>
          <cell r="J61" t="str">
            <v>Telecom</v>
          </cell>
          <cell r="K61" t="str">
            <v>Societa</v>
          </cell>
        </row>
        <row r="62">
          <cell r="F62" t="str">
            <v>GS</v>
          </cell>
          <cell r="G62" t="str">
            <v>Notaio per procura</v>
          </cell>
          <cell r="H62" t="str">
            <v>Affido diretto</v>
          </cell>
          <cell r="I62" t="str">
            <v>Incarico urgente per avvio attività</v>
          </cell>
          <cell r="J62" t="str">
            <v>Pene Vidari Tardivo</v>
          </cell>
          <cell r="K62" t="str">
            <v>Professionista</v>
          </cell>
          <cell r="M62" t="str">
            <v>SIMOG  ANNULLATO ANAC</v>
          </cell>
          <cell r="N62">
            <v>9550556821</v>
          </cell>
          <cell r="O62" t="str">
            <v>NO</v>
          </cell>
          <cell r="V62" t="str">
            <v>proforma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cs-nodes.eu/sites/default/files/2024-02/14_2023.pdf" TargetMode="External"/><Relationship Id="rId18" Type="http://schemas.openxmlformats.org/officeDocument/2006/relationships/hyperlink" Target="https://ecs-nodes.eu/sites/default/files/2024-02/19_2023.pdf" TargetMode="External"/><Relationship Id="rId26" Type="http://schemas.openxmlformats.org/officeDocument/2006/relationships/hyperlink" Target="https://ecs-nodes.eu/sites/default/files/2024-02/60_2023.pdf" TargetMode="External"/><Relationship Id="rId39" Type="http://schemas.openxmlformats.org/officeDocument/2006/relationships/hyperlink" Target="https://ecs-nodes.eu/sites/default/files/2024-02/94_2023.pdf" TargetMode="External"/><Relationship Id="rId21" Type="http://schemas.openxmlformats.org/officeDocument/2006/relationships/hyperlink" Target="https://ecs-nodes.eu/sites/default/files/2024-02/25_2023.pdf" TargetMode="External"/><Relationship Id="rId34" Type="http://schemas.openxmlformats.org/officeDocument/2006/relationships/hyperlink" Target="https://ecs-nodes.eu/sites/default/files/2024-02/66_2023.pdf" TargetMode="External"/><Relationship Id="rId7" Type="http://schemas.openxmlformats.org/officeDocument/2006/relationships/hyperlink" Target="https://ecs-nodes.eu/sites/default/files/2024-02/05_2023.pdf" TargetMode="External"/><Relationship Id="rId2" Type="http://schemas.openxmlformats.org/officeDocument/2006/relationships/hyperlink" Target="https://ecs-nodes.eu/sites/default/files/2024-02/07_2023.pdf" TargetMode="External"/><Relationship Id="rId16" Type="http://schemas.openxmlformats.org/officeDocument/2006/relationships/hyperlink" Target="https://ecs-nodes.eu/sites/default/files/2024-02/16_2023.pdf" TargetMode="External"/><Relationship Id="rId20" Type="http://schemas.openxmlformats.org/officeDocument/2006/relationships/hyperlink" Target="https://ecs-nodes.eu/sites/default/files/2024-02/22_2023.pdf" TargetMode="External"/><Relationship Id="rId29" Type="http://schemas.openxmlformats.org/officeDocument/2006/relationships/hyperlink" Target="https://ecs-nodes.eu/sites/default/files/2024-02/62_2023.pdf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https://ecs-nodes.eu/sites/default/files/2024-02/11_2023.pdf" TargetMode="External"/><Relationship Id="rId6" Type="http://schemas.openxmlformats.org/officeDocument/2006/relationships/hyperlink" Target="https://ecs-nodes.eu/sites/default/files/2024-02/03_2023.pdf" TargetMode="External"/><Relationship Id="rId11" Type="http://schemas.openxmlformats.org/officeDocument/2006/relationships/hyperlink" Target="https://ecs-nodes.eu/sites/default/files/2024-02/09_2023.pdf" TargetMode="External"/><Relationship Id="rId24" Type="http://schemas.openxmlformats.org/officeDocument/2006/relationships/hyperlink" Target="https://ecs-nodes.eu/sites/default/files/2024-02/58_2023.pdf" TargetMode="External"/><Relationship Id="rId32" Type="http://schemas.openxmlformats.org/officeDocument/2006/relationships/hyperlink" Target="https://ecs-nodes.eu/sites/default/files/2024-02/64_2023.pdf" TargetMode="External"/><Relationship Id="rId37" Type="http://schemas.openxmlformats.org/officeDocument/2006/relationships/hyperlink" Target="https://ecs-nodes.eu/sites/default/files/2024-02/63_2023.pdf" TargetMode="External"/><Relationship Id="rId40" Type="http://schemas.openxmlformats.org/officeDocument/2006/relationships/hyperlink" Target="https://ecs-nodes.eu/sites/default/files/2024-02/96_2023.pdf" TargetMode="External"/><Relationship Id="rId5" Type="http://schemas.openxmlformats.org/officeDocument/2006/relationships/hyperlink" Target="https://ecs-nodes.eu/sites/default/files/2024-02/04_2023.pdf" TargetMode="External"/><Relationship Id="rId15" Type="http://schemas.openxmlformats.org/officeDocument/2006/relationships/hyperlink" Target="https://ecs-nodes.eu/sites/default/files/2024-02/15_2023.pdf" TargetMode="External"/><Relationship Id="rId23" Type="http://schemas.openxmlformats.org/officeDocument/2006/relationships/hyperlink" Target="https://ecs-nodes.eu/sites/default/files/2024-02/57_2023.pdf" TargetMode="External"/><Relationship Id="rId28" Type="http://schemas.openxmlformats.org/officeDocument/2006/relationships/hyperlink" Target="https://ecs-nodes.eu/sites/default/files/2024-02/63_2023.pdf" TargetMode="External"/><Relationship Id="rId36" Type="http://schemas.openxmlformats.org/officeDocument/2006/relationships/hyperlink" Target="https://ecs-nodes.eu/sites/default/files/2024-02/92-2023.pdf" TargetMode="External"/><Relationship Id="rId10" Type="http://schemas.openxmlformats.org/officeDocument/2006/relationships/hyperlink" Target="https://ecs-nodes.eu/sites/default/files/2024-02/12_2023.pdf" TargetMode="External"/><Relationship Id="rId19" Type="http://schemas.openxmlformats.org/officeDocument/2006/relationships/hyperlink" Target="https://ecs-nodes.eu/sites/default/files/2024-02/20_2023.pdf" TargetMode="External"/><Relationship Id="rId31" Type="http://schemas.openxmlformats.org/officeDocument/2006/relationships/hyperlink" Target="https://ecs-nodes.eu/sites/default/files/2024-02/64_2023.pdf" TargetMode="External"/><Relationship Id="rId4" Type="http://schemas.openxmlformats.org/officeDocument/2006/relationships/hyperlink" Target="https://ecs-nodes.eu/sites/default/files/2024-02/01_2023.pdf" TargetMode="External"/><Relationship Id="rId9" Type="http://schemas.openxmlformats.org/officeDocument/2006/relationships/hyperlink" Target="https://ecs-nodes.eu/sites/default/files/2024-02/13_2023.pdf" TargetMode="External"/><Relationship Id="rId14" Type="http://schemas.openxmlformats.org/officeDocument/2006/relationships/hyperlink" Target="https://ecs-nodes.eu/sites/default/files/2024-02/10_2023.pdf" TargetMode="External"/><Relationship Id="rId22" Type="http://schemas.openxmlformats.org/officeDocument/2006/relationships/hyperlink" Target="https://ecs-nodes.eu/sites/default/files/2024-02/26_2023.pdf" TargetMode="External"/><Relationship Id="rId27" Type="http://schemas.openxmlformats.org/officeDocument/2006/relationships/hyperlink" Target="https://ecs-nodes.eu/sites/default/files/2024-02/61_2023.pdf" TargetMode="External"/><Relationship Id="rId30" Type="http://schemas.openxmlformats.org/officeDocument/2006/relationships/hyperlink" Target="https://ecs-nodes.eu/sites/default/files/2024-02/65_2023.pdf" TargetMode="External"/><Relationship Id="rId35" Type="http://schemas.openxmlformats.org/officeDocument/2006/relationships/hyperlink" Target="https://ecs-nodes.eu/sites/default/files/2024-02/67_2023.pdf" TargetMode="External"/><Relationship Id="rId8" Type="http://schemas.openxmlformats.org/officeDocument/2006/relationships/hyperlink" Target="https://ecs-nodes.eu/sites/default/files/2024-02/06_2023.pdf" TargetMode="External"/><Relationship Id="rId3" Type="http://schemas.openxmlformats.org/officeDocument/2006/relationships/hyperlink" Target="https://ecs-nodes.eu/sites/default/files/2024-02/02_2023.pdf" TargetMode="External"/><Relationship Id="rId12" Type="http://schemas.openxmlformats.org/officeDocument/2006/relationships/hyperlink" Target="https://ecs-nodes.eu/sites/default/files/2024-02/08_2023.pdf" TargetMode="External"/><Relationship Id="rId17" Type="http://schemas.openxmlformats.org/officeDocument/2006/relationships/hyperlink" Target="https://ecs-nodes.eu/sites/default/files/2024-02/18_2023.pdf" TargetMode="External"/><Relationship Id="rId25" Type="http://schemas.openxmlformats.org/officeDocument/2006/relationships/hyperlink" Target="https://ecs-nodes.eu/sites/default/files/2024-02/59_2023.pdf" TargetMode="External"/><Relationship Id="rId33" Type="http://schemas.openxmlformats.org/officeDocument/2006/relationships/hyperlink" Target="https://ecs-nodes.eu/sites/default/files/2024-02/64_2023.pdf" TargetMode="External"/><Relationship Id="rId38" Type="http://schemas.openxmlformats.org/officeDocument/2006/relationships/hyperlink" Target="https://ecs-nodes.eu/sites/default/files/2024-02/69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13E54-80F3-43CA-B002-C328861B248F}">
  <dimension ref="A1:P42"/>
  <sheetViews>
    <sheetView tabSelected="1" topLeftCell="E2" zoomScaleNormal="100" workbookViewId="0">
      <selection activeCell="H54" sqref="H54"/>
    </sheetView>
  </sheetViews>
  <sheetFormatPr baseColWidth="10" defaultColWidth="8.83203125" defaultRowHeight="14" x14ac:dyDescent="0.2"/>
  <cols>
    <col min="1" max="1" width="9.83203125" style="1" customWidth="1"/>
    <col min="2" max="2" width="12.1640625" style="1" customWidth="1"/>
    <col min="3" max="3" width="17.1640625" customWidth="1"/>
    <col min="4" max="4" width="25.1640625" customWidth="1"/>
    <col min="5" max="5" width="195" bestFit="1" customWidth="1"/>
    <col min="6" max="6" width="13.83203125" style="1" customWidth="1"/>
    <col min="7" max="7" width="15.83203125" customWidth="1"/>
    <col min="8" max="9" width="10.1640625" bestFit="1" customWidth="1"/>
    <col min="10" max="12" width="19.6640625" customWidth="1"/>
  </cols>
  <sheetData>
    <row r="1" spans="1:16" ht="78.5" customHeight="1" thickBot="1" x14ac:dyDescent="0.25">
      <c r="A1" s="17"/>
      <c r="B1" s="17"/>
      <c r="C1" s="17"/>
      <c r="D1" s="17"/>
      <c r="E1" s="17"/>
      <c r="F1"/>
      <c r="J1" s="19" t="s">
        <v>78</v>
      </c>
      <c r="L1" s="28"/>
      <c r="M1" s="28"/>
      <c r="N1" s="28"/>
      <c r="P1" s="18"/>
    </row>
    <row r="2" spans="1:16" ht="56" x14ac:dyDescent="0.15">
      <c r="A2" s="2" t="s">
        <v>6</v>
      </c>
      <c r="B2" s="2" t="s">
        <v>7</v>
      </c>
      <c r="C2" s="2" t="s">
        <v>2</v>
      </c>
      <c r="D2" s="2"/>
      <c r="E2" s="2" t="s">
        <v>0</v>
      </c>
      <c r="F2" s="6" t="s">
        <v>1</v>
      </c>
      <c r="G2" s="5" t="s">
        <v>3</v>
      </c>
      <c r="H2" s="2" t="s">
        <v>5</v>
      </c>
      <c r="I2" s="5" t="s">
        <v>4</v>
      </c>
      <c r="J2" s="5" t="s">
        <v>79</v>
      </c>
    </row>
    <row r="3" spans="1:16" ht="15" x14ac:dyDescent="0.2">
      <c r="A3" s="7" t="s">
        <v>8</v>
      </c>
      <c r="B3" s="8" t="s">
        <v>9</v>
      </c>
      <c r="C3" s="3" t="s">
        <v>10</v>
      </c>
      <c r="D3" s="9" t="s">
        <v>128</v>
      </c>
      <c r="E3" s="9" t="s">
        <v>94</v>
      </c>
      <c r="F3" s="9" t="str">
        <f>VLOOKUP(A:A,[1]Procedure2023all!E:N,10,FALSE)</f>
        <v>9715672A29</v>
      </c>
      <c r="G3" s="9" t="s">
        <v>11</v>
      </c>
      <c r="H3" s="10">
        <f>VLOOKUP(A:A,[1]Procedure2023all!E:L,8,FALSE)</f>
        <v>8000</v>
      </c>
      <c r="I3" s="10">
        <f>VLOOKUP(A:A,[1]Procedure2023all!E:W,19,FALSE)+[1]Procedure2023all!W17</f>
        <v>7527.4</v>
      </c>
      <c r="J3" s="29" t="s">
        <v>163</v>
      </c>
    </row>
    <row r="4" spans="1:16" ht="15" x14ac:dyDescent="0.2">
      <c r="A4" s="7" t="s">
        <v>12</v>
      </c>
      <c r="B4" s="11" t="s">
        <v>13</v>
      </c>
      <c r="C4" s="3" t="s">
        <v>10</v>
      </c>
      <c r="D4" s="9" t="s">
        <v>143</v>
      </c>
      <c r="E4" s="9" t="s">
        <v>95</v>
      </c>
      <c r="F4" s="9" t="str">
        <f>VLOOKUP(A:A,[1]Procedure2023all!E:N,10,FALSE)</f>
        <v>965709246C</v>
      </c>
      <c r="G4" s="9" t="s">
        <v>14</v>
      </c>
      <c r="H4" s="10">
        <f>VLOOKUP(A:A,[1]Procedure2023all!E:L,8,FALSE)</f>
        <v>6400</v>
      </c>
      <c r="I4" s="10">
        <f>+H4</f>
        <v>6400</v>
      </c>
      <c r="J4" s="30" t="s">
        <v>164</v>
      </c>
    </row>
    <row r="5" spans="1:16" ht="15" x14ac:dyDescent="0.2">
      <c r="A5" s="7" t="s">
        <v>15</v>
      </c>
      <c r="B5" s="8" t="s">
        <v>16</v>
      </c>
      <c r="C5" s="3" t="s">
        <v>10</v>
      </c>
      <c r="D5" s="9" t="s">
        <v>129</v>
      </c>
      <c r="E5" s="9" t="s">
        <v>96</v>
      </c>
      <c r="F5" s="9" t="str">
        <f>VLOOKUP(A:A,[1]Procedure2023all!E:N,10,FALSE)</f>
        <v>959305576A</v>
      </c>
      <c r="G5" s="3">
        <v>44985</v>
      </c>
      <c r="H5" s="10">
        <f>VLOOKUP(A:A,[1]Procedure2023all!E:L,8,FALSE)</f>
        <v>4200</v>
      </c>
      <c r="I5" s="10">
        <f>+H5</f>
        <v>4200</v>
      </c>
      <c r="J5" s="30" t="s">
        <v>165</v>
      </c>
    </row>
    <row r="6" spans="1:16" ht="15" x14ac:dyDescent="0.2">
      <c r="A6" s="7" t="s">
        <v>17</v>
      </c>
      <c r="B6" s="8" t="s">
        <v>17</v>
      </c>
      <c r="C6" s="3" t="s">
        <v>10</v>
      </c>
      <c r="D6" s="9" t="s">
        <v>130</v>
      </c>
      <c r="E6" s="9" t="s">
        <v>162</v>
      </c>
      <c r="F6" s="9" t="str">
        <f>VLOOKUP(A:A,[1]Procedure2023all!E:N,10,FALSE)</f>
        <v>9605900F6F</v>
      </c>
      <c r="G6" s="3">
        <v>44946</v>
      </c>
      <c r="H6" s="10">
        <f>VLOOKUP(A:A,[1]Procedure2023all!E:L,8,FALSE)</f>
        <v>1350</v>
      </c>
      <c r="I6" s="10">
        <f>+H6</f>
        <v>1350</v>
      </c>
      <c r="J6" s="30" t="s">
        <v>166</v>
      </c>
    </row>
    <row r="7" spans="1:16" ht="15" x14ac:dyDescent="0.2">
      <c r="A7" s="7" t="s">
        <v>16</v>
      </c>
      <c r="B7" s="11" t="s">
        <v>18</v>
      </c>
      <c r="C7" s="3" t="s">
        <v>10</v>
      </c>
      <c r="D7" s="9" t="s">
        <v>142</v>
      </c>
      <c r="E7" s="9" t="s">
        <v>97</v>
      </c>
      <c r="F7" s="9" t="str">
        <f>VLOOKUP(A:A,[1]Procedure2023all!E:N,10,FALSE)</f>
        <v>9618073CEA</v>
      </c>
      <c r="G7" s="9" t="s">
        <v>19</v>
      </c>
      <c r="H7" s="10">
        <f>VLOOKUP(A:A,[1]Procedure2023all!E:L,8,FALSE)</f>
        <v>8500</v>
      </c>
      <c r="I7" s="10">
        <f>+H7</f>
        <v>8500</v>
      </c>
      <c r="J7" s="30" t="s">
        <v>167</v>
      </c>
    </row>
    <row r="8" spans="1:16" ht="15" x14ac:dyDescent="0.2">
      <c r="A8" s="7" t="s">
        <v>20</v>
      </c>
      <c r="B8" s="11" t="s">
        <v>20</v>
      </c>
      <c r="C8" s="3" t="s">
        <v>10</v>
      </c>
      <c r="D8" s="9" t="s">
        <v>149</v>
      </c>
      <c r="E8" s="9" t="s">
        <v>98</v>
      </c>
      <c r="F8" s="9" t="str">
        <f>VLOOKUP(A:A,[1]Procedure2023all!E:N,10,FALSE)</f>
        <v>9624007DCE</v>
      </c>
      <c r="G8" s="9" t="s">
        <v>21</v>
      </c>
      <c r="H8" s="10">
        <f>VLOOKUP(A:A,[1]Procedure2023all!E:L,8,FALSE)</f>
        <v>1800</v>
      </c>
      <c r="I8" s="10">
        <f>+H8</f>
        <v>1800</v>
      </c>
      <c r="J8" s="30" t="s">
        <v>168</v>
      </c>
    </row>
    <row r="9" spans="1:16" ht="15" x14ac:dyDescent="0.2">
      <c r="A9" s="7" t="s">
        <v>18</v>
      </c>
      <c r="B9" s="11" t="s">
        <v>22</v>
      </c>
      <c r="C9" s="3" t="s">
        <v>10</v>
      </c>
      <c r="D9" s="9" t="s">
        <v>131</v>
      </c>
      <c r="E9" s="9" t="s">
        <v>99</v>
      </c>
      <c r="F9" s="9" t="str">
        <f>VLOOKUP(A:A,[1]Procedure2023all!E:N,10,FALSE)</f>
        <v>9571246A0E</v>
      </c>
      <c r="G9" s="9" t="s">
        <v>23</v>
      </c>
      <c r="H9" s="10">
        <f>VLOOKUP(A:A,[1]Procedure2023all!E:L,8,FALSE)</f>
        <v>26800</v>
      </c>
      <c r="I9" s="10">
        <f>VLOOKUP(A:A,[1]Procedure2023all!E:W,19,FALSE)</f>
        <v>21440</v>
      </c>
      <c r="J9" s="30" t="s">
        <v>169</v>
      </c>
    </row>
    <row r="10" spans="1:16" ht="15" x14ac:dyDescent="0.2">
      <c r="A10" s="7" t="s">
        <v>22</v>
      </c>
      <c r="B10" s="11" t="s">
        <v>24</v>
      </c>
      <c r="C10" s="3" t="s">
        <v>10</v>
      </c>
      <c r="D10" s="9" t="s">
        <v>145</v>
      </c>
      <c r="E10" s="9" t="s">
        <v>100</v>
      </c>
      <c r="F10" s="9" t="str">
        <f>VLOOKUP(A:A,[1]Procedure2023all!E:N,10,FALSE)</f>
        <v>96351812E5</v>
      </c>
      <c r="G10" s="9" t="s">
        <v>23</v>
      </c>
      <c r="H10" s="10">
        <f>VLOOKUP(A:A,[1]Procedure2023all!E:L,8,FALSE)</f>
        <v>9200</v>
      </c>
      <c r="I10" s="10">
        <f>VLOOKUP(A:A,[1]Procedure2023all!E:W,19,FALSE)</f>
        <v>9200</v>
      </c>
      <c r="J10" s="31" t="s">
        <v>170</v>
      </c>
    </row>
    <row r="11" spans="1:16" ht="15" x14ac:dyDescent="0.2">
      <c r="A11" s="7" t="s">
        <v>24</v>
      </c>
      <c r="B11" s="11" t="s">
        <v>25</v>
      </c>
      <c r="C11" s="3" t="s">
        <v>10</v>
      </c>
      <c r="D11" s="9" t="s">
        <v>132</v>
      </c>
      <c r="E11" s="9" t="s">
        <v>93</v>
      </c>
      <c r="F11" s="9" t="str">
        <f>VLOOKUP(A:A,[1]Procedure2023all!E:N,10,FALSE)</f>
        <v>971235373D</v>
      </c>
      <c r="G11" s="9" t="s">
        <v>26</v>
      </c>
      <c r="H11" s="10">
        <f>VLOOKUP(A:A,[1]Procedure2023all!E:L,8,FALSE)</f>
        <v>13416</v>
      </c>
      <c r="I11" s="10">
        <f>VLOOKUP(A:A,[1]Procedure2023all!E:W,19,FALSE)</f>
        <v>4160</v>
      </c>
      <c r="J11" s="30" t="s">
        <v>171</v>
      </c>
    </row>
    <row r="12" spans="1:16" ht="15" x14ac:dyDescent="0.2">
      <c r="A12" s="7" t="s">
        <v>13</v>
      </c>
      <c r="B12" s="11" t="s">
        <v>27</v>
      </c>
      <c r="C12" s="3" t="s">
        <v>10</v>
      </c>
      <c r="D12" s="9" t="s">
        <v>133</v>
      </c>
      <c r="E12" s="9" t="s">
        <v>101</v>
      </c>
      <c r="F12" s="9" t="str">
        <f>VLOOKUP(A:A,[1]Procedure2023all!E:N,10,FALSE)</f>
        <v>9716333BA2</v>
      </c>
      <c r="G12" s="9" t="s">
        <v>23</v>
      </c>
      <c r="H12" s="10">
        <f>VLOOKUP(A:A,[1]Procedure2023all!E:L,8,FALSE)</f>
        <v>25115.999999999996</v>
      </c>
      <c r="I12" s="10">
        <f>VLOOKUP(A:A,[1]Procedure2023all!E:W,19,FALSE)</f>
        <v>25115.999999999996</v>
      </c>
      <c r="J12" s="31" t="s">
        <v>172</v>
      </c>
    </row>
    <row r="13" spans="1:16" ht="15" x14ac:dyDescent="0.2">
      <c r="A13" s="12" t="s">
        <v>28</v>
      </c>
      <c r="B13" s="11" t="s">
        <v>29</v>
      </c>
      <c r="C13" s="3" t="s">
        <v>10</v>
      </c>
      <c r="D13" s="9" t="s">
        <v>144</v>
      </c>
      <c r="E13" s="9" t="s">
        <v>102</v>
      </c>
      <c r="F13" s="9" t="str">
        <f>VLOOKUP(A:A,[1]Procedure2023all!E:N,10,FALSE)</f>
        <v>970215251C</v>
      </c>
      <c r="G13" s="9" t="s">
        <v>30</v>
      </c>
      <c r="H13" s="10">
        <f>VLOOKUP(A:A,[1]Procedure2023all!E:L,8,FALSE)</f>
        <v>7800</v>
      </c>
      <c r="I13" s="10">
        <f>VLOOKUP(A:A,[1]Procedure2023all!E:W,19,FALSE)</f>
        <v>0</v>
      </c>
      <c r="J13" s="30" t="s">
        <v>173</v>
      </c>
    </row>
    <row r="14" spans="1:16" ht="15" x14ac:dyDescent="0.2">
      <c r="A14" s="12" t="s">
        <v>29</v>
      </c>
      <c r="B14" s="11" t="s">
        <v>28</v>
      </c>
      <c r="C14" s="3" t="s">
        <v>10</v>
      </c>
      <c r="D14" s="9" t="s">
        <v>148</v>
      </c>
      <c r="E14" s="9" t="s">
        <v>103</v>
      </c>
      <c r="F14" s="9" t="str">
        <f>VLOOKUP(A:A,[1]Procedure2023all!E:N,10,FALSE)</f>
        <v>9702026D1F</v>
      </c>
      <c r="G14" s="9" t="s">
        <v>30</v>
      </c>
      <c r="H14" s="10">
        <f>VLOOKUP(A:A,[1]Procedure2023all!E:L,8,FALSE)</f>
        <v>10400</v>
      </c>
      <c r="I14" s="10">
        <f>VLOOKUP(A:A,[1]Procedure2023all!E:W,19,FALSE)</f>
        <v>624</v>
      </c>
      <c r="J14" s="30" t="s">
        <v>174</v>
      </c>
    </row>
    <row r="15" spans="1:16" ht="15" x14ac:dyDescent="0.2">
      <c r="A15" s="7" t="s">
        <v>31</v>
      </c>
      <c r="B15" s="11" t="s">
        <v>32</v>
      </c>
      <c r="C15" s="3" t="s">
        <v>10</v>
      </c>
      <c r="D15" s="9" t="s">
        <v>143</v>
      </c>
      <c r="E15" s="9" t="s">
        <v>104</v>
      </c>
      <c r="F15" s="9" t="str">
        <f>VLOOKUP(A:A,[1]Procedure2023all!E:N,10,FALSE)</f>
        <v>9762269F37</v>
      </c>
      <c r="G15" s="9" t="s">
        <v>33</v>
      </c>
      <c r="H15" s="10">
        <f>VLOOKUP(A:A,[1]Procedure2023all!E:L,8,FALSE)</f>
        <v>20075</v>
      </c>
      <c r="I15" s="10">
        <f>VLOOKUP(A:A,[1]Procedure2023all!E:W,19,FALSE)</f>
        <v>10037.5</v>
      </c>
      <c r="J15" s="30" t="s">
        <v>175</v>
      </c>
    </row>
    <row r="16" spans="1:16" ht="15" x14ac:dyDescent="0.2">
      <c r="A16" s="12" t="s">
        <v>9</v>
      </c>
      <c r="B16" s="11" t="s">
        <v>31</v>
      </c>
      <c r="C16" s="3" t="s">
        <v>10</v>
      </c>
      <c r="D16" s="9" t="s">
        <v>147</v>
      </c>
      <c r="E16" s="9" t="s">
        <v>102</v>
      </c>
      <c r="F16" s="9" t="str">
        <f>VLOOKUP(A:A,[1]Procedure2023all!E:N,10,FALSE)</f>
        <v>9714373A31</v>
      </c>
      <c r="G16" s="9" t="s">
        <v>30</v>
      </c>
      <c r="H16" s="10">
        <f>VLOOKUP(A:A,[1]Procedure2023all!E:L,8,FALSE)</f>
        <v>7800</v>
      </c>
      <c r="I16" s="10">
        <f>VLOOKUP(A:A,[1]Procedure2023all!E:W,19,FALSE)</f>
        <v>520</v>
      </c>
      <c r="J16" s="30" t="s">
        <v>176</v>
      </c>
    </row>
    <row r="17" spans="1:10" ht="15" x14ac:dyDescent="0.2">
      <c r="A17" s="7" t="s">
        <v>27</v>
      </c>
      <c r="B17" s="8" t="s">
        <v>34</v>
      </c>
      <c r="C17" s="3" t="s">
        <v>10</v>
      </c>
      <c r="D17" s="9" t="s">
        <v>134</v>
      </c>
      <c r="E17" s="9" t="s">
        <v>35</v>
      </c>
      <c r="F17" s="4">
        <f>VLOOKUP(A:A,[1]Procedure2023all!E:N,10,FALSE)</f>
        <v>9794749293</v>
      </c>
      <c r="G17" s="3" t="s">
        <v>33</v>
      </c>
      <c r="H17" s="10">
        <f>VLOOKUP(A:A,[1]Procedure2023all!E:L,8,FALSE)</f>
        <v>3000</v>
      </c>
      <c r="I17" s="10">
        <f>VLOOKUP(A:A,[1]Procedure2023all!E:W,19,FALSE)</f>
        <v>305.85000000000002</v>
      </c>
      <c r="J17" s="30" t="s">
        <v>177</v>
      </c>
    </row>
    <row r="18" spans="1:10" ht="15" x14ac:dyDescent="0.2">
      <c r="A18" s="7" t="s">
        <v>25</v>
      </c>
      <c r="B18" s="11" t="s">
        <v>36</v>
      </c>
      <c r="C18" s="3" t="s">
        <v>10</v>
      </c>
      <c r="D18" s="9" t="s">
        <v>135</v>
      </c>
      <c r="E18" s="9" t="s">
        <v>105</v>
      </c>
      <c r="F18" s="9" t="str">
        <f>VLOOKUP(A:A,[1]Procedure2023all!E:N,10,FALSE)</f>
        <v>9768567C7E</v>
      </c>
      <c r="G18" s="9" t="s">
        <v>37</v>
      </c>
      <c r="H18" s="10">
        <f>VLOOKUP(A:A,[1]Procedure2023all!E:L,8,FALSE)</f>
        <v>2700</v>
      </c>
      <c r="I18" s="10">
        <f>VLOOKUP(A:A,[1]Procedure2023all!E:W,19,FALSE)</f>
        <v>2700</v>
      </c>
      <c r="J18" s="30" t="s">
        <v>178</v>
      </c>
    </row>
    <row r="19" spans="1:10" ht="15" x14ac:dyDescent="0.2">
      <c r="A19" s="13" t="s">
        <v>32</v>
      </c>
      <c r="B19" s="14" t="s">
        <v>38</v>
      </c>
      <c r="C19" s="3" t="s">
        <v>10</v>
      </c>
      <c r="D19" s="9" t="s">
        <v>136</v>
      </c>
      <c r="E19" s="9" t="s">
        <v>106</v>
      </c>
      <c r="F19" s="4">
        <f>VLOOKUP(A:A,[1]Procedure2023all!E:N,10,FALSE)</f>
        <v>9813747039</v>
      </c>
      <c r="G19" s="9" t="s">
        <v>11</v>
      </c>
      <c r="H19" s="10">
        <f>VLOOKUP(A:A,[1]Procedure2023all!E:L,8,FALSE)</f>
        <v>4500</v>
      </c>
      <c r="I19" s="20">
        <v>3891.3</v>
      </c>
      <c r="J19" s="30" t="s">
        <v>179</v>
      </c>
    </row>
    <row r="20" spans="1:10" ht="15" x14ac:dyDescent="0.2">
      <c r="A20" s="7" t="s">
        <v>34</v>
      </c>
      <c r="B20" s="8" t="s">
        <v>39</v>
      </c>
      <c r="C20" s="3" t="s">
        <v>10</v>
      </c>
      <c r="D20" s="9" t="s">
        <v>137</v>
      </c>
      <c r="E20" s="9" t="s">
        <v>107</v>
      </c>
      <c r="F20" s="9" t="str">
        <f>VLOOKUP(A:A,[1]Procedure2023all!E:N,10,FALSE)</f>
        <v>984762660D</v>
      </c>
      <c r="G20" s="9" t="s">
        <v>40</v>
      </c>
      <c r="H20" s="10">
        <f>VLOOKUP(A:A,[1]Procedure2023all!E:L,8,FALSE)</f>
        <v>776</v>
      </c>
      <c r="I20" s="10">
        <f>VLOOKUP(A:A,[1]Procedure2023all!E:W,19,FALSE)</f>
        <v>776</v>
      </c>
      <c r="J20" s="30" t="s">
        <v>180</v>
      </c>
    </row>
    <row r="21" spans="1:10" ht="15" x14ac:dyDescent="0.2">
      <c r="A21" s="7" t="s">
        <v>36</v>
      </c>
      <c r="B21" s="8" t="s">
        <v>41</v>
      </c>
      <c r="C21" s="3" t="s">
        <v>10</v>
      </c>
      <c r="D21" s="9" t="s">
        <v>131</v>
      </c>
      <c r="E21" s="9" t="s">
        <v>108</v>
      </c>
      <c r="F21" s="9" t="str">
        <f>VLOOKUP(A:A,[1]Procedure2023all!E:N,10,FALSE)</f>
        <v>9843313ED7</v>
      </c>
      <c r="G21" s="9" t="s">
        <v>33</v>
      </c>
      <c r="H21" s="10">
        <f>VLOOKUP(A:A,[1]Procedure2023all!E:L,8,FALSE)</f>
        <v>9850</v>
      </c>
      <c r="I21" s="10">
        <f>VLOOKUP(A:A,[1]Procedure2023all!E:W,19,FALSE)</f>
        <v>6895</v>
      </c>
      <c r="J21" s="30" t="s">
        <v>181</v>
      </c>
    </row>
    <row r="22" spans="1:10" x14ac:dyDescent="0.2">
      <c r="A22" s="15" t="s">
        <v>42</v>
      </c>
      <c r="B22" s="15" t="s">
        <v>43</v>
      </c>
      <c r="C22" s="3" t="s">
        <v>10</v>
      </c>
      <c r="D22" s="9" t="s">
        <v>138</v>
      </c>
      <c r="E22" s="9" t="s">
        <v>109</v>
      </c>
      <c r="F22" s="9" t="str">
        <f>VLOOKUP(A:A,[1]Procedure2023all!E:N,10,FALSE)</f>
        <v>985605952F</v>
      </c>
      <c r="G22" s="9" t="s">
        <v>44</v>
      </c>
      <c r="H22" s="10">
        <f>VLOOKUP(A:A,[1]Procedure2023all!E:L,8,FALSE)</f>
        <v>19000</v>
      </c>
      <c r="I22" s="10">
        <f>VLOOKUP(A:A,[1]Procedure2023all!E:W,19,FALSE)</f>
        <v>7000</v>
      </c>
      <c r="J22" s="30" t="s">
        <v>182</v>
      </c>
    </row>
    <row r="23" spans="1:10" ht="15" x14ac:dyDescent="0.2">
      <c r="A23" s="7" t="s">
        <v>38</v>
      </c>
      <c r="B23" s="8" t="s">
        <v>45</v>
      </c>
      <c r="C23" s="3" t="s">
        <v>10</v>
      </c>
      <c r="D23" s="9" t="s">
        <v>139</v>
      </c>
      <c r="E23" s="9" t="s">
        <v>110</v>
      </c>
      <c r="F23" s="9" t="str">
        <f>VLOOKUP(A:A,[1]Procedure2023all!E:N,10,FALSE)</f>
        <v>9879664CA3</v>
      </c>
      <c r="G23" s="9" t="s">
        <v>46</v>
      </c>
      <c r="H23" s="10">
        <f>VLOOKUP(A:A,[1]Procedure2023all!E:L,8,FALSE)</f>
        <v>4992</v>
      </c>
      <c r="I23" s="10">
        <f>VLOOKUP(A:A,[1]Procedure2023all!E:W,19,FALSE)</f>
        <v>4992</v>
      </c>
      <c r="J23" s="30" t="s">
        <v>183</v>
      </c>
    </row>
    <row r="24" spans="1:10" ht="15" x14ac:dyDescent="0.2">
      <c r="A24" s="12" t="s">
        <v>39</v>
      </c>
      <c r="B24" s="11" t="s">
        <v>47</v>
      </c>
      <c r="C24" s="3" t="s">
        <v>10</v>
      </c>
      <c r="D24" s="9" t="s">
        <v>140</v>
      </c>
      <c r="E24" s="9" t="s">
        <v>111</v>
      </c>
      <c r="F24" s="9" t="str">
        <f>VLOOKUP(A:A,[1]Procedure2023all!E:N,10,FALSE)</f>
        <v>98966172B5</v>
      </c>
      <c r="G24" s="9" t="s">
        <v>48</v>
      </c>
      <c r="H24" s="10">
        <f>VLOOKUP(A:A,[1]Procedure2023all!E:L,8,FALSE)</f>
        <v>9568</v>
      </c>
      <c r="I24" s="10">
        <v>9568</v>
      </c>
      <c r="J24" s="30" t="s">
        <v>184</v>
      </c>
    </row>
    <row r="25" spans="1:10" ht="15" x14ac:dyDescent="0.2">
      <c r="A25" s="7" t="s">
        <v>41</v>
      </c>
      <c r="B25" s="11" t="s">
        <v>49</v>
      </c>
      <c r="C25" s="3" t="s">
        <v>10</v>
      </c>
      <c r="D25" s="9" t="s">
        <v>141</v>
      </c>
      <c r="E25" s="9" t="s">
        <v>112</v>
      </c>
      <c r="F25" s="9" t="str">
        <f>VLOOKUP(A:A,[1]Procedure2023all!E:N,10,FALSE)</f>
        <v>Z833BD29DC</v>
      </c>
      <c r="G25" s="9" t="s">
        <v>50</v>
      </c>
      <c r="H25" s="10">
        <f>VLOOKUP(A:A,[1]Procedure2023all!E:L,8,FALSE)</f>
        <v>3200</v>
      </c>
      <c r="I25" s="10">
        <f>VLOOKUP(A:A,[1]Procedure2023all!E:W,19,FALSE)</f>
        <v>2760</v>
      </c>
      <c r="J25" s="30" t="s">
        <v>185</v>
      </c>
    </row>
    <row r="26" spans="1:10" ht="15" x14ac:dyDescent="0.2">
      <c r="A26" s="7" t="s">
        <v>51</v>
      </c>
      <c r="B26" s="8" t="s">
        <v>52</v>
      </c>
      <c r="C26" s="3" t="s">
        <v>10</v>
      </c>
      <c r="D26" s="9" t="s">
        <v>146</v>
      </c>
      <c r="E26" s="9" t="s">
        <v>113</v>
      </c>
      <c r="F26" s="9" t="str">
        <f>VLOOKUP(A:A,[1]Procedure2023all!E:N,10,FALSE)</f>
        <v>ZC53BD728E</v>
      </c>
      <c r="G26" s="9" t="s">
        <v>50</v>
      </c>
      <c r="H26" s="10">
        <f>VLOOKUP(A:A,[1]Procedure2023all!E:L,8,FALSE)</f>
        <v>150</v>
      </c>
      <c r="I26" s="10">
        <f>VLOOKUP(A:A,[1]Procedure2023all!E:W,19,FALSE)</f>
        <v>150</v>
      </c>
      <c r="J26" s="31" t="s">
        <v>186</v>
      </c>
    </row>
    <row r="27" spans="1:10" ht="15" x14ac:dyDescent="0.2">
      <c r="A27" s="7" t="s">
        <v>43</v>
      </c>
      <c r="B27" s="8" t="s">
        <v>53</v>
      </c>
      <c r="C27" s="3" t="s">
        <v>10</v>
      </c>
      <c r="D27" s="9" t="s">
        <v>129</v>
      </c>
      <c r="E27" s="9" t="s">
        <v>114</v>
      </c>
      <c r="F27" s="9" t="str">
        <f>VLOOKUP(A:A,[1]Procedure2023all!E:N,10,FALSE)</f>
        <v>Z2D3BE9401</v>
      </c>
      <c r="G27" s="9" t="s">
        <v>54</v>
      </c>
      <c r="H27" s="10">
        <f>VLOOKUP(A:A,[1]Procedure2023all!E:L,8,FALSE)</f>
        <v>684</v>
      </c>
      <c r="I27" s="10">
        <f>VLOOKUP(A:A,[1]Procedure2023all!E:W,19,FALSE)</f>
        <v>684</v>
      </c>
      <c r="J27" s="30" t="s">
        <v>187</v>
      </c>
    </row>
    <row r="28" spans="1:10" ht="15" x14ac:dyDescent="0.2">
      <c r="A28" s="7" t="s">
        <v>45</v>
      </c>
      <c r="B28" s="8" t="s">
        <v>55</v>
      </c>
      <c r="C28" s="3" t="s">
        <v>10</v>
      </c>
      <c r="D28" s="9" t="s">
        <v>159</v>
      </c>
      <c r="E28" s="9" t="s">
        <v>160</v>
      </c>
      <c r="F28" s="9" t="str">
        <f>VLOOKUP(A:A,[1]Procedure2023all!E:N,10,FALSE)</f>
        <v>9941223CBB</v>
      </c>
      <c r="G28" s="9" t="s">
        <v>56</v>
      </c>
      <c r="H28" s="10">
        <f>VLOOKUP(A:A,[1]Procedure2023all!E:L,8,FALSE)</f>
        <v>16640</v>
      </c>
      <c r="I28" s="10">
        <f>VLOOKUP(A:A,[1]Procedure2023all!E:W,19,FALSE)</f>
        <v>8729.59</v>
      </c>
      <c r="J28" s="30" t="s">
        <v>188</v>
      </c>
    </row>
    <row r="29" spans="1:10" ht="15" x14ac:dyDescent="0.2">
      <c r="A29" s="7" t="s">
        <v>47</v>
      </c>
      <c r="B29" s="8" t="s">
        <v>57</v>
      </c>
      <c r="C29" s="3" t="s">
        <v>10</v>
      </c>
      <c r="D29" s="9" t="s">
        <v>133</v>
      </c>
      <c r="E29" s="9" t="s">
        <v>115</v>
      </c>
      <c r="F29" s="9" t="str">
        <f>VLOOKUP(A:A,[1]Procedure2023all!E:N,10,FALSE)</f>
        <v>A00ABD4CDB</v>
      </c>
      <c r="G29" s="9" t="s">
        <v>46</v>
      </c>
      <c r="H29" s="10">
        <f>VLOOKUP(A:A,[1]Procedure2023all!E:L,8,FALSE)</f>
        <v>8372</v>
      </c>
      <c r="I29" s="10">
        <v>8372</v>
      </c>
      <c r="J29" s="32" t="s">
        <v>189</v>
      </c>
    </row>
    <row r="30" spans="1:10" ht="15" x14ac:dyDescent="0.2">
      <c r="A30" s="12" t="s">
        <v>58</v>
      </c>
      <c r="B30" s="12" t="s">
        <v>59</v>
      </c>
      <c r="C30" s="3" t="s">
        <v>10</v>
      </c>
      <c r="D30" s="9" t="s">
        <v>150</v>
      </c>
      <c r="E30" s="9" t="s">
        <v>116</v>
      </c>
      <c r="F30" s="9" t="str">
        <f>VLOOKUP(A:A,[1]Procedure2023all!E:N,10,FALSE)</f>
        <v>ZED3C699DF</v>
      </c>
      <c r="G30" s="9" t="s">
        <v>60</v>
      </c>
      <c r="H30" s="10">
        <f>VLOOKUP(A:A,[1]Procedure2023all!E:L,8,FALSE)</f>
        <v>295.08</v>
      </c>
      <c r="I30" s="10">
        <f>VLOOKUP(A:A,[1]Procedure2023all!E:W,19,FALSE)</f>
        <v>295.08</v>
      </c>
      <c r="J30" s="33" t="s">
        <v>190</v>
      </c>
    </row>
    <row r="31" spans="1:10" ht="15" x14ac:dyDescent="0.2">
      <c r="A31" s="12" t="s">
        <v>61</v>
      </c>
      <c r="B31" s="12" t="s">
        <v>62</v>
      </c>
      <c r="C31" s="3" t="s">
        <v>10</v>
      </c>
      <c r="D31" s="9" t="s">
        <v>151</v>
      </c>
      <c r="E31" s="9" t="s">
        <v>117</v>
      </c>
      <c r="F31" s="9" t="str">
        <f>VLOOKUP(A:A,[1]Procedure2023all!E:N,10,FALSE)</f>
        <v>ZCB3C6A742</v>
      </c>
      <c r="G31" s="9" t="s">
        <v>63</v>
      </c>
      <c r="H31" s="10">
        <f>VLOOKUP(A:A,[1]Procedure2023all!E:L,8,FALSE)</f>
        <v>500</v>
      </c>
      <c r="I31" s="10">
        <f>VLOOKUP(A:A,[1]Procedure2023all!E:W,19,FALSE)</f>
        <v>0</v>
      </c>
      <c r="J31" s="33" t="s">
        <v>191</v>
      </c>
    </row>
    <row r="32" spans="1:10" ht="15" x14ac:dyDescent="0.2">
      <c r="A32" s="12" t="s">
        <v>64</v>
      </c>
      <c r="B32" s="12" t="s">
        <v>65</v>
      </c>
      <c r="C32" s="3" t="s">
        <v>10</v>
      </c>
      <c r="D32" s="9" t="s">
        <v>152</v>
      </c>
      <c r="E32" s="9" t="s">
        <v>118</v>
      </c>
      <c r="F32" s="9" t="str">
        <f>VLOOKUP(A:A,[1]Procedure2023all!E:N,10,FALSE)</f>
        <v>Z113C6C681</v>
      </c>
      <c r="G32" s="16" t="s">
        <v>66</v>
      </c>
      <c r="H32" s="10">
        <f>VLOOKUP(A:A,[1]Procedure2023all!E:L,8,FALSE)</f>
        <v>1280.54</v>
      </c>
      <c r="I32" s="10">
        <f>VLOOKUP(A:A,[1]Procedure2023all!E:W,19,FALSE)</f>
        <v>1280.54</v>
      </c>
      <c r="J32" s="33" t="s">
        <v>192</v>
      </c>
    </row>
    <row r="33" spans="1:10" ht="15" x14ac:dyDescent="0.2">
      <c r="A33" s="12" t="s">
        <v>67</v>
      </c>
      <c r="B33" s="12" t="s">
        <v>68</v>
      </c>
      <c r="C33" s="3" t="s">
        <v>10</v>
      </c>
      <c r="D33" s="9" t="s">
        <v>153</v>
      </c>
      <c r="E33" s="9" t="s">
        <v>119</v>
      </c>
      <c r="F33" s="9" t="str">
        <f>VLOOKUP(A:A,[1]Procedure2023all!E:N,10,FALSE)</f>
        <v>NO CIG</v>
      </c>
      <c r="G33" s="16" t="s">
        <v>69</v>
      </c>
      <c r="H33" s="10">
        <f>VLOOKUP(A:A,[1]Procedure2023all!E:L,8,FALSE)</f>
        <v>516.41999999999996</v>
      </c>
      <c r="I33" s="10">
        <f>VLOOKUP(A:A,[1]Procedure2023all!E:W,19,FALSE)</f>
        <v>516.41999999999996</v>
      </c>
      <c r="J33" s="33" t="s">
        <v>193</v>
      </c>
    </row>
    <row r="34" spans="1:10" ht="15" x14ac:dyDescent="0.2">
      <c r="A34" s="12" t="s">
        <v>70</v>
      </c>
      <c r="B34" s="12" t="s">
        <v>68</v>
      </c>
      <c r="C34" s="3" t="s">
        <v>10</v>
      </c>
      <c r="D34" s="9" t="s">
        <v>154</v>
      </c>
      <c r="E34" s="9" t="s">
        <v>120</v>
      </c>
      <c r="F34" s="9" t="str">
        <f>VLOOKUP(A:A,[1]Procedure2023all!E:N,10,FALSE)</f>
        <v>NO CIG</v>
      </c>
      <c r="G34" s="16" t="s">
        <v>69</v>
      </c>
      <c r="H34" s="10">
        <f>VLOOKUP(A:A,[1]Procedure2023all!E:L,8,FALSE)</f>
        <v>235</v>
      </c>
      <c r="I34" s="10">
        <f>VLOOKUP(A:A,[1]Procedure2023all!E:W,19,FALSE)</f>
        <v>235</v>
      </c>
      <c r="J34" s="33" t="s">
        <v>193</v>
      </c>
    </row>
    <row r="35" spans="1:10" ht="15" x14ac:dyDescent="0.2">
      <c r="A35" s="12" t="s">
        <v>71</v>
      </c>
      <c r="B35" s="12" t="s">
        <v>68</v>
      </c>
      <c r="C35" s="3" t="s">
        <v>10</v>
      </c>
      <c r="D35" s="9" t="s">
        <v>155</v>
      </c>
      <c r="E35" s="9" t="s">
        <v>121</v>
      </c>
      <c r="F35" s="9" t="str">
        <f>VLOOKUP(A:A,[1]Procedure2023all!E:N,10,FALSE)</f>
        <v>NO CIG</v>
      </c>
      <c r="G35" s="16" t="s">
        <v>69</v>
      </c>
      <c r="H35" s="10">
        <f>VLOOKUP(A:A,[1]Procedure2023all!E:L,8,FALSE)</f>
        <v>400.34</v>
      </c>
      <c r="I35" s="10">
        <f>VLOOKUP(A:A,[1]Procedure2023all!E:W,19,FALSE)</f>
        <v>400.34</v>
      </c>
      <c r="J35" s="33" t="s">
        <v>193</v>
      </c>
    </row>
    <row r="36" spans="1:10" ht="15" x14ac:dyDescent="0.2">
      <c r="A36" s="12" t="s">
        <v>72</v>
      </c>
      <c r="B36" s="12" t="s">
        <v>73</v>
      </c>
      <c r="C36" s="3" t="s">
        <v>10</v>
      </c>
      <c r="D36" s="9" t="s">
        <v>156</v>
      </c>
      <c r="E36" s="9" t="s">
        <v>122</v>
      </c>
      <c r="F36" s="9" t="str">
        <f>VLOOKUP(A:A,[1]Procedure2023all!E:N,10,FALSE)</f>
        <v>Z3B3C862D6</v>
      </c>
      <c r="G36" s="9" t="s">
        <v>74</v>
      </c>
      <c r="H36" s="10">
        <f>VLOOKUP(A:A,[1]Procedure2023all!E:L,8,FALSE)</f>
        <v>2000</v>
      </c>
      <c r="I36" s="10">
        <f>VLOOKUP(A:A,[1]Procedure2023all!E:W,19,FALSE)</f>
        <v>0</v>
      </c>
      <c r="J36" s="33" t="s">
        <v>194</v>
      </c>
    </row>
    <row r="37" spans="1:10" ht="15" x14ac:dyDescent="0.2">
      <c r="A37" s="12" t="s">
        <v>75</v>
      </c>
      <c r="B37" s="12" t="s">
        <v>76</v>
      </c>
      <c r="C37" s="3" t="s">
        <v>10</v>
      </c>
      <c r="D37" s="9" t="s">
        <v>157</v>
      </c>
      <c r="E37" s="9" t="s">
        <v>123</v>
      </c>
      <c r="F37" s="9" t="str">
        <f>VLOOKUP(A:A,[1]Procedure2023all!E:N,10,FALSE)</f>
        <v>A01248A9FF</v>
      </c>
      <c r="G37" s="9" t="s">
        <v>77</v>
      </c>
      <c r="H37" s="10">
        <f>VLOOKUP(A:A,[1]Procedure2023all!E:L,8,FALSE)</f>
        <v>6000</v>
      </c>
      <c r="I37" s="10">
        <f>VLOOKUP(A:A,[1]Procedure2023all!E:W,19,FALSE)</f>
        <v>3227.5</v>
      </c>
      <c r="J37" s="33" t="s">
        <v>195</v>
      </c>
    </row>
    <row r="38" spans="1:10" ht="15" x14ac:dyDescent="0.2">
      <c r="A38" s="21" t="s">
        <v>80</v>
      </c>
      <c r="B38" s="22" t="s">
        <v>81</v>
      </c>
      <c r="C38" s="23" t="s">
        <v>10</v>
      </c>
      <c r="D38" s="9" t="s">
        <v>158</v>
      </c>
      <c r="E38" s="24" t="s">
        <v>124</v>
      </c>
      <c r="F38" s="24" t="str">
        <f>VLOOKUP(A:A,[1]Procedure2023all!E:N,10,FALSE)</f>
        <v>A00EC676AD</v>
      </c>
      <c r="G38" s="24" t="s">
        <v>82</v>
      </c>
      <c r="H38" s="25">
        <f>VLOOKUP(A:A,[1]Procedure2023all!E:L,8,FALSE)</f>
        <v>16389</v>
      </c>
      <c r="I38" s="25">
        <f>VLOOKUP(A:A,[1]Procedure2023all!E:W,19,FALSE)</f>
        <v>7448</v>
      </c>
      <c r="J38" s="34" t="s">
        <v>196</v>
      </c>
    </row>
    <row r="39" spans="1:10" ht="15" x14ac:dyDescent="0.2">
      <c r="A39" s="12" t="s">
        <v>83</v>
      </c>
      <c r="B39" s="12" t="s">
        <v>59</v>
      </c>
      <c r="C39" s="3" t="s">
        <v>10</v>
      </c>
      <c r="D39" s="9" t="s">
        <v>150</v>
      </c>
      <c r="E39" s="9" t="s">
        <v>125</v>
      </c>
      <c r="F39" s="9" t="str">
        <f>VLOOKUP(A:A,[1]Procedure2023all!E:N,10,FALSE)</f>
        <v>ZB13C93516</v>
      </c>
      <c r="G39" s="9" t="s">
        <v>60</v>
      </c>
      <c r="H39" s="10">
        <f>VLOOKUP(A:A,[1]Procedure2023all!E:L,8,FALSE)</f>
        <v>345</v>
      </c>
      <c r="I39" s="10">
        <f>VLOOKUP(A:A,[1]Procedure2023all!E:W,19,FALSE)</f>
        <v>345</v>
      </c>
      <c r="J39" s="33" t="s">
        <v>190</v>
      </c>
    </row>
    <row r="40" spans="1:10" ht="15" x14ac:dyDescent="0.2">
      <c r="A40" s="14" t="s">
        <v>84</v>
      </c>
      <c r="B40" s="22" t="s">
        <v>85</v>
      </c>
      <c r="C40" s="3" t="s">
        <v>10</v>
      </c>
      <c r="D40" s="9" t="s">
        <v>129</v>
      </c>
      <c r="E40" s="9" t="s">
        <v>126</v>
      </c>
      <c r="F40" s="9" t="str">
        <f>VLOOKUP(A:A,[1]Procedure2023all!E:N,10,FALSE)</f>
        <v>Z133CBD448</v>
      </c>
      <c r="G40" s="26" t="s">
        <v>86</v>
      </c>
      <c r="H40" s="10">
        <f>VLOOKUP(A:A,[1]Procedure2023all!E:L,8,FALSE)</f>
        <v>877</v>
      </c>
      <c r="I40" s="10">
        <f>VLOOKUP(A:A,[1]Procedure2023all!E:W,19,FALSE)</f>
        <v>877</v>
      </c>
      <c r="J40" s="34" t="s">
        <v>197</v>
      </c>
    </row>
    <row r="41" spans="1:10" ht="15" x14ac:dyDescent="0.2">
      <c r="A41" s="12" t="s">
        <v>87</v>
      </c>
      <c r="B41" s="11" t="s">
        <v>88</v>
      </c>
      <c r="C41" s="3" t="s">
        <v>10</v>
      </c>
      <c r="D41" s="9" t="s">
        <v>130</v>
      </c>
      <c r="E41" s="9" t="s">
        <v>127</v>
      </c>
      <c r="F41" s="9" t="str">
        <f>VLOOKUP(A:A,[1]Procedure2023all!E:N,10,FALSE)</f>
        <v>Z513CD2696</v>
      </c>
      <c r="G41" s="27" t="s">
        <v>89</v>
      </c>
      <c r="H41" s="10">
        <f>VLOOKUP(A:A,[1]Procedure2023all!E:L,8,FALSE)</f>
        <v>750</v>
      </c>
      <c r="I41" s="10">
        <f>VLOOKUP(A:A,[1]Procedure2023all!E:W,19,FALSE)</f>
        <v>600</v>
      </c>
      <c r="J41" s="35" t="s">
        <v>198</v>
      </c>
    </row>
    <row r="42" spans="1:10" ht="15" x14ac:dyDescent="0.2">
      <c r="A42" s="12" t="s">
        <v>90</v>
      </c>
      <c r="B42" s="11" t="s">
        <v>91</v>
      </c>
      <c r="C42" s="3" t="s">
        <v>10</v>
      </c>
      <c r="D42" s="9" t="s">
        <v>134</v>
      </c>
      <c r="E42" s="9" t="s">
        <v>161</v>
      </c>
      <c r="F42" s="9" t="str">
        <f>VLOOKUP(A:A,[1]Procedure2023all!E:N,10,FALSE)</f>
        <v xml:space="preserve">Z5D3D68BF8 </v>
      </c>
      <c r="G42" s="9" t="s">
        <v>92</v>
      </c>
      <c r="H42" s="10">
        <f>VLOOKUP(A:A,[1]Procedure2023all!E:L,8,FALSE)</f>
        <v>500</v>
      </c>
      <c r="I42" s="10"/>
      <c r="J42" s="35" t="s">
        <v>199</v>
      </c>
    </row>
  </sheetData>
  <sortState xmlns:xlrd2="http://schemas.microsoft.com/office/spreadsheetml/2017/richdata2" ref="A4:J35">
    <sortCondition ref="B3:B35"/>
  </sortState>
  <mergeCells count="1">
    <mergeCell ref="L1:N1"/>
  </mergeCells>
  <hyperlinks>
    <hyperlink ref="J3" r:id="rId1" xr:uid="{AC61A11A-3F12-6A45-8334-C39F55F2C6F5}"/>
    <hyperlink ref="J4" r:id="rId2" xr:uid="{315FA56B-3E75-8247-8DE7-F0B203125BF8}"/>
    <hyperlink ref="J5" r:id="rId3" xr:uid="{563161F5-5123-3444-A7F0-F92D968FE248}"/>
    <hyperlink ref="J6" r:id="rId4" xr:uid="{EAD31C0D-E2ED-DF43-A301-1DF261D94429}"/>
    <hyperlink ref="J7" r:id="rId5" xr:uid="{0DA8B625-1092-794B-A7C8-E2862EE0996B}"/>
    <hyperlink ref="J8" r:id="rId6" xr:uid="{ED1565E5-D7B7-834B-94EB-7BA4AC1B20D9}"/>
    <hyperlink ref="J9" r:id="rId7" xr:uid="{F4C71997-2736-254F-A1B7-C6D9A1703980}"/>
    <hyperlink ref="J10" r:id="rId8" xr:uid="{E8CFB07E-91B8-1041-8B1D-E3C438AAFF6C}"/>
    <hyperlink ref="J11" r:id="rId9" xr:uid="{A6858DB7-CC3C-4D49-90BA-E782593E5F10}"/>
    <hyperlink ref="J12" r:id="rId10" xr:uid="{3907DE39-4013-2642-A02B-B8A42097BF87}"/>
    <hyperlink ref="J13" r:id="rId11" xr:uid="{D80D95C0-AAE9-5B49-8150-850866C2B978}"/>
    <hyperlink ref="J14" r:id="rId12" xr:uid="{3F476BAE-A1E6-9E4F-8048-FA75673107AA}"/>
    <hyperlink ref="J15" r:id="rId13" xr:uid="{13C4462D-1839-4945-A654-60155BBA2E4C}"/>
    <hyperlink ref="J16" r:id="rId14" xr:uid="{F7D3D009-3603-1E41-9A76-3B88758A9441}"/>
    <hyperlink ref="J17" r:id="rId15" xr:uid="{CCEC964E-01F2-8741-BF5B-08EFC04B783A}"/>
    <hyperlink ref="J18" r:id="rId16" xr:uid="{403D89A6-BC6A-0A45-AA6F-0E407551F921}"/>
    <hyperlink ref="J19" r:id="rId17" xr:uid="{1E004455-4E3F-4544-AA94-A7E7D2A3CB63}"/>
    <hyperlink ref="J20" r:id="rId18" xr:uid="{4A0E0349-DE83-7648-BA68-D7BFD1CE39A8}"/>
    <hyperlink ref="J21" r:id="rId19" xr:uid="{629211C1-C1EC-234C-87BF-DEF349E58AEB}"/>
    <hyperlink ref="J22" r:id="rId20" xr:uid="{3B98B920-1D3D-DD4A-8A77-0AC3B85BEB3A}"/>
    <hyperlink ref="J23" r:id="rId21" xr:uid="{5941F17B-10DE-6146-98B8-F0E71A5D0CF0}"/>
    <hyperlink ref="J24" r:id="rId22" xr:uid="{F56898F4-0BCF-AE44-AC3A-8F318352906E}"/>
    <hyperlink ref="J25" r:id="rId23" xr:uid="{47CC4919-7E64-BF4C-8C80-3314D01092EF}"/>
    <hyperlink ref="J26" r:id="rId24" xr:uid="{9A9287D8-A807-A249-BA05-C206FC94CBF8}"/>
    <hyperlink ref="J27" r:id="rId25" xr:uid="{7AEDC556-195F-A748-BE00-365599EE1D29}"/>
    <hyperlink ref="J28" r:id="rId26" xr:uid="{C19D5300-9DCF-8B43-BDD1-CB92E36A2120}"/>
    <hyperlink ref="J29" r:id="rId27" xr:uid="{2E65E115-4363-B248-8E0A-1EFBCE383A49}"/>
    <hyperlink ref="J30" r:id="rId28" xr:uid="{7CF6AFCB-1F4E-C749-B6D2-505D7BDBAF9D}"/>
    <hyperlink ref="J31" r:id="rId29" xr:uid="{F6AED308-48BB-C84F-AE7C-53A688C44050}"/>
    <hyperlink ref="J32" r:id="rId30" xr:uid="{947B4366-A6DA-6F48-AF98-6E11729977DC}"/>
    <hyperlink ref="J33" r:id="rId31" xr:uid="{41B030DD-167C-4642-9539-86484168BB44}"/>
    <hyperlink ref="J34" r:id="rId32" xr:uid="{D7FB09E2-33A4-7545-B962-B12C4C761210}"/>
    <hyperlink ref="J35" r:id="rId33" xr:uid="{ED3386E7-0A2A-4F4E-93E7-E3360FD84F10}"/>
    <hyperlink ref="J36" r:id="rId34" xr:uid="{5406A881-7CF6-614C-B8E2-4DAA687536F7}"/>
    <hyperlink ref="J37" r:id="rId35" xr:uid="{D3B4BB60-3BA9-6B4C-B390-835D61476397}"/>
    <hyperlink ref="J38" r:id="rId36" xr:uid="{374964C8-EF59-0741-9D15-2E91FC50BD87}"/>
    <hyperlink ref="J39" r:id="rId37" xr:uid="{CCC13BC5-0045-474A-AA49-4401A4AF424D}"/>
    <hyperlink ref="J40" r:id="rId38" xr:uid="{4D9FB470-3257-CA44-A0FA-27DBC207E336}"/>
    <hyperlink ref="J41" r:id="rId39" xr:uid="{893EBDB6-568C-6E43-B0EE-7F291A8F67B5}"/>
    <hyperlink ref="J42" r:id="rId40" xr:uid="{6D4E075E-242D-D84A-B097-B880A4F26E2F}"/>
  </hyperlinks>
  <pageMargins left="0.7" right="0.7" top="0.75" bottom="0.75" header="0.3" footer="0.3"/>
  <drawing r:id="rId4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5" ma:contentTypeDescription="Creare un nuovo documento." ma:contentTypeScope="" ma:versionID="08006741e4c27cae659e7a7fd836de3a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7ab87b6f9777f6d8be0568d4ae098be3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Props1.xml><?xml version="1.0" encoding="utf-8"?>
<ds:datastoreItem xmlns:ds="http://schemas.openxmlformats.org/officeDocument/2006/customXml" ds:itemID="{367420FF-DAA1-46FC-8673-B12DF9B25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127123-B4EA-492D-8C0E-DDB1755CB0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AE74C2-F3F5-4760-9EED-66F5E5860BBE}">
  <ds:schemaRefs>
    <ds:schemaRef ds:uri="http://schemas.microsoft.com/office/2006/metadata/properties"/>
    <ds:schemaRef ds:uri="http://schemas.microsoft.com/office/infopath/2007/PartnerControls"/>
    <ds:schemaRef ds:uri="40478af9-93a4-473a-998f-f90507dd81f5"/>
    <ds:schemaRef ds:uri="d17d55cf-9183-4285-a96a-bd7d6bb79d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determine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FRIGOROSSO Studio</cp:lastModifiedBy>
  <dcterms:created xsi:type="dcterms:W3CDTF">2023-09-04T08:16:46Z</dcterms:created>
  <dcterms:modified xsi:type="dcterms:W3CDTF">2025-05-05T08:40:28Z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